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63" documentId="120_S{2AC9BD13-BADA-5192-A53E-5A8FF88502F6}" xr6:coauthVersionLast="47" xr6:coauthVersionMax="47" xr10:uidLastSave="{89BFDE66-2D36-4B00-A19A-1078BB21340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<sst xmlns="http://schemas.openxmlformats.org/spreadsheetml/2006/main" count="180280" uniqueCount="39124">
  <si>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</si>
  <si>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</si>
  <si>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</si>
  <si>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</si>
  <si>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</si>
  <si>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</si>
  <si>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</si>
  <si>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</si>
  <si>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</si>
  <si>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</si>
  <si>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</si>
  <si>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</si>
  <si>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</si>
  <si>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</si>
  <si>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</si>
  <si>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</si>
  <si>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</si>
  <si>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</si>
  <si>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</si>
  <si>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</si>
  <si>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</si>
  <si>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</si>
  <si>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</si>
  <si>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</si>
  <si>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</si>
  <si>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</si>
  <si>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</si>
  <si>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</si>
  <si>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</si>
  <si>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</si>
  <si>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</si>
  <si>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</si>
  <si>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</si>
  <si>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</si>
  <si>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</si>
  <si>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</si>
  <si>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</si>
  <si>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</si>
  <si>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</si>
  <si>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</si>
  <si>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</si>
  <si>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</si>
  <si>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</si>
  <si>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</si>
  <si>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</si>
  <si>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</si>
  <si>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</si>
  <si>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</si>
  <si>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</si>
  <si>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</si>
  <si>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</si>
  <si>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</si>
  <si>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</si>
  <si>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</si>
  <si>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</si>
  <si>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</si>
  <si>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</si>
  <si>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</si>
  <si>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</si>
  <si>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</si>
  <si>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</si>
  <si>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</si>
  <si>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</si>
  <si>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</si>
  <si>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</si>
  <si>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</si>
  <si>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</si>
  <si>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</si>
  <si>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</si>
  <si>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</si>
  <si>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</si>
  <si>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</si>
  <si>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</si>
  <si>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</si>
  <si>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</si>
  <si>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</si>
  <si>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</si>
  <si>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</si>
  <si>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</si>
  <si>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</si>
  <si>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</si>
  <si>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</si>
  <si>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</si>
  <si>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</si>
  <si>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</si>
  <si>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</si>
  <si>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</si>
  <si>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</si>
  <si>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</si>
  <si>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</si>
  <si>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</si>
  <si>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</si>
  <si>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</si>
  <si>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</si>
  <si>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</si>
  <si>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</si>
  <si>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</si>
  <si>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</si>
  <si>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</si>
  <si>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</si>
  <si>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</si>
  <si>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</si>
  <si>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</si>
  <si>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</si>
  <si>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</si>
  <si>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</si>
  <si>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</si>
  <si>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</si>
  <si>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</si>
  <si>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</si>
  <si>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</si>
  <si>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</si>
  <si>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</si>
  <si>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</si>
  <si>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</si>
  <si>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</si>
  <si>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</si>
  <si>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</si>
  <si>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</si>
  <si>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</si>
  <si>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</si>
  <si>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</si>
  <si>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</si>
  <si>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</si>
  <si>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</si>
  <si>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</si>
  <si>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</si>
  <si>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</si>
  <si>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</si>
  <si>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</si>
  <si>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</si>
  <si>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</si>
  <si>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</si>
  <si>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</si>
  <si>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</si>
  <si>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</si>
  <si>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</si>
  <si>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</si>
  <si>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</si>
  <si>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</si>
  <si>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</si>
  <si>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</si>
  <si>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</si>
  <si>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</si>
  <si>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</si>
  <si>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</si>
  <si>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</si>
  <si>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</si>
  <si>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</si>
  <si>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</si>
  <si>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</si>
  <si>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</si>
  <si>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</si>
  <si>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</si>
  <si>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</si>
  <si>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</si>
  <si>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</si>
  <si>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</si>
  <si>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</si>
  <si>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</si>
  <si>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</si>
  <si>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</si>
  <si>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</si>
  <si>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</si>
  <si>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</si>
  <si>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</si>
  <si>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</si>
  <si>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</si>
  <si>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</si>
  <si>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</si>
  <si>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</si>
  <si>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</si>
  <si>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</si>
  <si>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</si>
  <si>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</si>
  <si>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</si>
  <si>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</si>
  <si>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</si>
  <si>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</si>
  <si>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</si>
  <si>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</si>
  <si>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</si>
  <si>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</si>
  <si>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</si>
  <si>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</si>
  <si>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</si>
  <si>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</si>
  <si>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</si>
  <si>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</si>
  <si>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</si>
  <si>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</si>
  <si>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</si>
  <si>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</si>
  <si>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</si>
  <si>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</si>
  <si>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</si>
  <si>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</si>
  <si>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</si>
  <si>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</si>
  <si>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</si>
  <si>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</si>
  <si>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</si>
  <si>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</si>
  <si>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</si>
  <si>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</si>
  <si>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</si>
  <si>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</si>
  <si>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</si>
  <si>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</si>
  <si>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</si>
  <si>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</si>
  <si>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</si>
  <si>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</si>
  <si>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</si>
  <si>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</si>
  <si>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</si>
  <si>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</si>
  <si>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</si>
  <si>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</si>
  <si>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</si>
  <si>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</si>
  <si>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</si>
  <si>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</si>
  <si>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</si>
  <si>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</si>
  <si>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</si>
  <si>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</si>
  <si>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</si>
  <si>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</si>
  <si>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</si>
  <si>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</si>
  <si>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</si>
  <si>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</si>
  <si>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</si>
  <si>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</si>
  <si>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</si>
  <si>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</si>
  <si>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</si>
  <si>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</si>
  <si>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</si>
  <si>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</si>
  <si>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</si>
  <si>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</si>
  <si>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</si>
  <si>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</si>
  <si>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</si>
  <si>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</si>
  <si>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</si>
  <si>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</si>
  <si>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</si>
  <si>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</si>
  <si>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</si>
  <si>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</si>
  <si>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</si>
  <si>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</si>
  <si>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</si>
  <si>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</si>
  <si>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</si>
  <si>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</si>
  <si>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</si>
  <si>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</si>
  <si>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</si>
  <si>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</si>
  <si>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</si>
  <si>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</si>
  <si>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</si>
  <si>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</si>
  <si>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</si>
  <si>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</si>
  <si>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</si>
  <si>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</si>
  <si>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</si>
  <si>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</si>
  <si>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</si>
  <si>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</si>
  <si>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</si>
  <si>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</si>
  <si>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</si>
  <si>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</si>
  <si>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</si>
  <si>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</si>
  <si>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</si>
  <si>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</si>
  <si>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</si>
  <si>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</si>
  <si>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</si>
  <si>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</si>
  <si>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</si>
  <si>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</si>
  <si>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</si>
  <si>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</si>
  <si>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</si>
  <si>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</si>
  <si>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</si>
  <si>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</si>
  <si>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</si>
  <si>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</si>
  <si>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</si>
  <si>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</si>
  <si>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</si>
  <si>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</si>
  <si>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</si>
  <si>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</si>
  <si>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</si>
  <si>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</si>
  <si>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</si>
  <si>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</si>
  <si>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</si>
  <si>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</si>
  <si>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</si>
  <si>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</si>
  <si>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</si>
  <si>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</si>
  <si>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</si>
  <si>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</si>
  <si>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</si>
  <si>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</si>
  <si>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</si>
  <si>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</si>
  <si>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</si>
  <si>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</si>
  <si>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</si>
  <si>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</si>
  <si>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</si>
  <si>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</si>
  <si>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</si>
  <si>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</si>
  <si>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</si>
  <si>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</si>
  <si>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</si>
  <si>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</si>
  <si>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</si>
  <si>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</si>
  <si>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</si>
  <si>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</si>
  <si>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</si>
  <si>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</si>
  <si>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</si>
  <si>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</si>
  <si>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</si>
  <si>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</si>
  <si>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</si>
  <si>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</si>
  <si>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</si>
  <si>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</si>
  <si>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</si>
  <si>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</si>
  <si>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</si>
  <si>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</si>
  <si>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</si>
  <si>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</si>
  <si>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</si>
  <si>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</si>
  <si>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</si>
  <si>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</si>
  <si>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</si>
  <si>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</si>
  <si>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</si>
  <si>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</si>
  <si>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</si>
  <si>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</si>
  <si>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</si>
  <si>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</si>
  <si>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</si>
  <si>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</si>
  <si>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</si>
  <si>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</si>
  <si>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</si>
  <si>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</si>
  <si>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</si>
  <si>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</si>
  <si>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</si>
  <si>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</si>
  <si>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</si>
  <si>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</si>
  <si>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</si>
  <si>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</si>
  <si>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</si>
  <si>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</si>
  <si>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</si>
  <si>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</si>
  <si>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</si>
  <si>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</si>
  <si>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</si>
  <si>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</si>
  <si>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</si>
  <si>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</si>
  <si>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</si>
  <si>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</si>
  <si>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</si>
  <si>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</si>
  <si>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</si>
  <si>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</si>
  <si>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</si>
  <si>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</si>
  <si>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</si>
  <si>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</si>
  <si>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</si>
  <si>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</si>
  <si>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</si>
  <si>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</si>
  <si>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</si>
  <si>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</si>
  <si>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</si>
  <si>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</si>
  <si>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</si>
  <si>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</si>
  <si>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</si>
  <si>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</si>
  <si>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</si>
  <si>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</si>
  <si>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</si>
  <si>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</si>
  <si>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</si>
  <si>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</si>
  <si>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</si>
  <si>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</si>
  <si>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</si>
  <si>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</si>
  <si>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</si>
  <si>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</si>
  <si>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</si>
  <si>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</si>
  <si>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</si>
  <si>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</si>
  <si>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</si>
  <si>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</si>
  <si>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</si>
  <si>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</si>
  <si>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</si>
  <si>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</si>
  <si>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</si>
  <si>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</si>
  <si>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</si>
  <si>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</si>
  <si>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</si>
  <si>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</si>
  <si>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</si>
  <si>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</si>
  <si>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</si>
  <si>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</si>
  <si>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</si>
  <si>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</si>
  <si>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</si>
  <si>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</si>
  <si>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</si>
  <si>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</si>
  <si>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</si>
  <si>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</si>
  <si>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</si>
  <si>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</si>
  <si>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</si>
  <si>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</si>
  <si>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</si>
  <si>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</si>
  <si>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</si>
  <si>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</si>
  <si>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</si>
  <si>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</si>
  <si>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</si>
  <si>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</si>
  <si>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</si>
  <si>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</si>
  <si>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</si>
  <si>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</si>
  <si>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</si>
  <si>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</si>
  <si>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</si>
  <si>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</si>
  <si>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</si>
  <si>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</si>
  <si>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</si>
  <si>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</si>
  <si>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</si>
  <si>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</si>
  <si>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</si>
  <si>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</si>
  <si>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</si>
  <si>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</si>
  <si>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</si>
  <si>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</si>
  <si>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</si>
  <si>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</si>
  <si>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</si>
  <si>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</si>
  <si>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</si>
  <si>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</si>
  <si>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</si>
  <si>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</si>
  <si>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</si>
  <si>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</si>
  <si>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</si>
  <si>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</si>
  <si>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</si>
  <si>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</si>
  <si>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</si>
  <si>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</si>
  <si>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</si>
  <si>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</si>
  <si>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</si>
  <si>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</si>
  <si>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</si>
  <si>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</si>
  <si>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</si>
  <si>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</si>
  <si>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</si>
  <si>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</si>
  <si>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</si>
  <si>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</si>
  <si>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</si>
  <si>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</si>
  <si>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</si>
  <si>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</si>
  <si>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</si>
  <si>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</si>
  <si>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</si>
  <si>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</si>
  <si>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</si>
  <si>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</si>
  <si>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</si>
  <si>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</si>
  <si>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</si>
  <si>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</si>
  <si>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</si>
  <si>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</si>
  <si>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</si>
  <si>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</si>
  <si>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</si>
  <si>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</si>
  <si>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</si>
  <si>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</si>
  <si>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</si>
  <si>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</si>
  <si>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</si>
  <si>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</si>
  <si>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</si>
  <si>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</si>
  <si>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</si>
  <si>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</si>
  <si>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</si>
  <si>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</si>
  <si>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</si>
  <si>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</si>
  <si>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</si>
  <si>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</si>
  <si>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</si>
  <si>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</si>
  <si>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</si>
  <si>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</si>
  <si>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</si>
  <si>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</si>
  <si>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</si>
  <si>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</si>
  <si>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</si>
  <si>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</si>
  <si>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</si>
  <si>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</si>
  <si>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</si>
  <si>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</si>
  <si>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</si>
  <si>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</si>
  <si>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</si>
  <si>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</si>
  <si>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</si>
  <si>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</si>
  <si>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</si>
  <si>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</si>
  <si>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</si>
  <si>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</si>
  <si>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</si>
  <si>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</si>
  <si>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</si>
  <si>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</si>
  <si>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</si>
  <si>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</si>
  <si>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</si>
  <si>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</si>
  <si>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</si>
  <si>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</si>
  <si>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</si>
  <si>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</si>
  <si>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</si>
  <si>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</si>
  <si>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</si>
  <si>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</si>
  <si>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</si>
  <si>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</si>
  <si>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</si>
  <si>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</si>
  <si>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</si>
  <si>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</si>
  <si>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</si>
  <si>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</si>
  <si>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</si>
  <si>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</si>
  <si>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</si>
  <si>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</si>
  <si>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</si>
  <si>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</si>
  <si>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</si>
  <si>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</si>
  <si>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</si>
  <si>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</si>
  <si>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</si>
  <si>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</si>
  <si>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</si>
  <si>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</si>
  <si>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</si>
  <si>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</si>
  <si>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</si>
  <si>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</si>
  <si>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</si>
  <si>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</si>
  <si>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</si>
  <si>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</si>
  <si>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</si>
  <si>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</si>
  <si>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</si>
  <si>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</si>
  <si>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</si>
  <si>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</si>
  <si>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</si>
  <si>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</si>
  <si>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</si>
  <si>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</si>
  <si>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</si>
  <si>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</si>
  <si>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</si>
  <si>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</si>
  <si>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</si>
  <si>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</si>
  <si>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</si>
  <si>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</si>
  <si>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</si>
  <si>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</si>
  <si>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</si>
  <si>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</si>
  <si>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</si>
  <si>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</si>
  <si>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</si>
  <si>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</si>
  <si>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</si>
  <si>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</si>
  <si>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</si>
  <si>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</si>
  <si>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</si>
  <si>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</si>
  <si>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</si>
  <si>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</si>
  <si>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</si>
  <si>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</si>
  <si>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</si>
  <si>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</si>
  <si>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</si>
  <si>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</si>
  <si>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</si>
  <si>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</si>
  <si>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</si>
  <si>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</si>
  <si>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</si>
  <si>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</si>
  <si>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</si>
  <si>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</si>
  <si>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</si>
  <si>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</si>
  <si>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</si>
  <si>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</si>
  <si>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</si>
  <si>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</si>
  <si>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</si>
  <si>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</si>
  <si>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</si>
  <si>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</si>
  <si>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</si>
  <si>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</si>
  <si>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</si>
  <si>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</si>
  <si>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</si>
  <si>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</si>
  <si>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</si>
  <si>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</si>
  <si>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</si>
  <si>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</si>
  <si>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</si>
  <si>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</si>
  <si>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</si>
  <si>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</si>
  <si>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</si>
  <si>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</si>
  <si>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</si>
  <si>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</si>
  <si>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</si>
  <si>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</si>
  <si>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</si>
  <si>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</si>
  <si>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</si>
  <si>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</si>
  <si>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</si>
  <si>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</si>
  <si>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</si>
  <si>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</si>
  <si>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</si>
  <si>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</si>
  <si>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</si>
  <si>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</si>
  <si>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</si>
  <si>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</si>
  <si>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</si>
  <si>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</si>
  <si>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</si>
  <si>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</si>
  <si>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</si>
  <si>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</si>
  <si>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</si>
  <si>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</si>
  <si>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</si>
  <si>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</si>
  <si>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</si>
  <si>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</si>
  <si>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</si>
  <si>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</si>
  <si>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</si>
  <si>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</si>
  <si>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</si>
  <si>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</si>
  <si>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</si>
  <si>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</si>
  <si>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</si>
  <si>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</si>
  <si>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</si>
  <si>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</si>
  <si>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</si>
  <si>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</si>
  <si>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</si>
  <si>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</si>
  <si>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</si>
  <si>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</si>
  <si>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</si>
  <si>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</si>
  <si>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</si>
  <si>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</si>
  <si>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</si>
  <si>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</si>
  <si>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</si>
  <si>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</si>
  <si>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</si>
  <si>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</si>
  <si>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</si>
  <si>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</si>
  <si>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</si>
  <si>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</si>
  <si>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</si>
  <si>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</si>
  <si>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</si>
  <si>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</si>
  <si>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</si>
  <si>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</si>
  <si>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</si>
  <si>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</si>
  <si>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</si>
  <si>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</si>
  <si>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</si>
  <si>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</si>
  <si>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</si>
  <si>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</si>
  <si>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</si>
  <si>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</si>
  <si>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</si>
  <si>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</si>
  <si>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</si>
  <si>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</si>
  <si>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</si>
  <si>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</si>
  <si>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</si>
  <si>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</si>
  <si>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</si>
  <si>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</si>
  <si>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</si>
  <si>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</si>
  <si>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</si>
  <si>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</si>
  <si>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</si>
  <si>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</si>
  <si>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</si>
  <si>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</si>
  <si>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</si>
  <si>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</si>
  <si>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</si>
  <si>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</si>
  <si>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</si>
  <si>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</si>
  <si>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</si>
  <si>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</si>
  <si>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</si>
  <si>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</si>
  <si>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</si>
  <si>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</si>
  <si>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</si>
  <si>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</si>
  <si>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</si>
  <si>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</si>
  <si>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</si>
  <si>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</si>
  <si>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</si>
  <si>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</si>
  <si>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</si>
  <si>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</si>
  <si>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</si>
  <si>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</si>
  <si>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</si>
  <si>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</si>
  <si>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</si>
  <si>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</si>
  <si>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</si>
  <si>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</si>
  <si>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</si>
  <si>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</si>
  <si>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</si>
  <si>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</si>
  <si>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</si>
  <si>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</si>
  <si>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</si>
  <si>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</si>
  <si>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</si>
  <si>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</si>
  <si>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</si>
  <si>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</si>
  <si>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</si>
  <si>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</si>
  <si>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</si>
  <si>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</si>
  <si>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</si>
  <si>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</si>
  <si>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</si>
  <si>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</si>
  <si>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</si>
  <si>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</si>
  <si>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</si>
  <si>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</si>
  <si>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</si>
  <si>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</si>
  <si>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</si>
  <si>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</si>
  <si>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</si>
  <si>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</si>
  <si>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</si>
  <si>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</si>
  <si>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</si>
  <si>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</si>
  <si>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</si>
  <si>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</si>
  <si>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</si>
  <si>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</si>
  <si>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</si>
  <si>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</si>
  <si>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</si>
  <si>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</si>
  <si>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</si>
  <si>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</si>
  <si>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</si>
  <si>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</si>
  <si>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</si>
  <si>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</si>
  <si>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</si>
  <si>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</si>
  <si>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</si>
  <si>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</si>
  <si>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</si>
  <si>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</si>
  <si>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</si>
  <si>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</si>
  <si>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</si>
  <si>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</si>
  <si>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</si>
  <si>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</si>
  <si>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</si>
  <si>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</si>
  <si>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</si>
  <si>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</si>
  <si>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</si>
  <si>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</si>
  <si>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</si>
  <si>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</si>
  <si>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</si>
  <si>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</si>
  <si>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</si>
  <si>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</si>
  <si>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</si>
  <si>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</si>
  <si>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</si>
  <si>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</si>
  <si>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</si>
  <si>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</si>
  <si>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</si>
  <si>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</si>
  <si>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</si>
  <si>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</si>
  <si>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</si>
  <si>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</si>
  <si>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</si>
  <si>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</si>
  <si>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</si>
  <si>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</si>
  <si>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</si>
  <si>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</si>
  <si>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</si>
  <si>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</si>
  <si>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</si>
  <si>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</si>
  <si>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</si>
  <si>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</si>
  <si>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</si>
  <si>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</si>
  <si>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</si>
  <si>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</si>
  <si>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</si>
  <si>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</si>
  <si>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</si>
  <si>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</si>
  <si>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</si>
  <si>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</si>
  <si>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</si>
  <si>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</si>
  <si>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</si>
  <si>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</si>
  <si>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</si>
  <si>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</si>
  <si>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</si>
  <si>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</si>
  <si>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</si>
  <si>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</si>
  <si>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</si>
  <si>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</si>
  <si>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</si>
  <si>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</si>
  <si>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</si>
  <si>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</si>
  <si>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</si>
  <si>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</si>
  <si>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</si>
  <si>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</si>
  <si>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</si>
  <si>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</si>
  <si>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</si>
  <si>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</si>
  <si>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</si>
  <si>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</si>
  <si>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</si>
  <si>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</si>
  <si>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</si>
  <si>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</si>
  <si>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</si>
  <si>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</si>
  <si>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</si>
  <si>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</si>
  <si>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</si>
  <si>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</si>
  <si>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</si>
  <si>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</si>
  <si>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</si>
  <si>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</si>
  <si>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</si>
  <si>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</si>
  <si>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</si>
  <si>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</si>
  <si>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</si>
  <si>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</si>
  <si>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</si>
  <si>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</si>
  <si>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</si>
  <si>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</si>
  <si>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</si>
  <si>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</si>
  <si>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</si>
  <si>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</si>
  <si>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</si>
  <si>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</si>
  <si>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</si>
  <si>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</si>
  <si>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</si>
  <si>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</si>
  <si>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</si>
  <si>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</si>
  <si>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</si>
  <si>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</si>
  <si>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</si>
  <si>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</si>
  <si>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</si>
  <si>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</si>
  <si>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</si>
  <si>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</si>
  <si>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</si>
  <si>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</si>
  <si>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</si>
  <si>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</si>
  <si>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</si>
  <si>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</si>
  <si>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</si>
  <si>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</si>
  <si>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</si>
  <si>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</si>
  <si>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</si>
  <si>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</si>
  <si>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</si>
  <si>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</si>
  <si>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</si>
  <si>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</si>
  <si>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</si>
  <si>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</si>
  <si>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</si>
  <si>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</si>
  <si>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</si>
  <si>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</si>
  <si>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</si>
  <si>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</si>
  <si>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</si>
  <si>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</si>
  <si>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</si>
  <si>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</si>
  <si>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</si>
  <si>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</si>
  <si>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</si>
  <si>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</si>
  <si>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</si>
  <si>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</si>
  <si>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</si>
  <si>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</si>
  <si>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</si>
  <si>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</si>
  <si>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</si>
  <si>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</si>
  <si>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</si>
  <si>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</si>
  <si>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</si>
  <si>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</si>
  <si>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</si>
  <si>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</si>
  <si>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</si>
  <si>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</si>
  <si>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</si>
  <si>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</si>
  <si>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</si>
  <si>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</si>
  <si>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</si>
  <si>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</si>
  <si>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</si>
  <si>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</si>
  <si>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</si>
  <si>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</si>
  <si>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</si>
  <si>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</si>
  <si>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</si>
  <si>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</si>
  <si>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</si>
  <si>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</si>
  <si>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</si>
  <si>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</si>
  <si>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</si>
  <si>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</si>
  <si>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</si>
  <si>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</si>
  <si>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</si>
  <si>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</si>
  <si>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</si>
  <si>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</si>
  <si>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</si>
  <si>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</si>
  <si>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</si>
  <si>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</si>
  <si>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</si>
  <si>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</si>
  <si>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</si>
  <si>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</si>
  <si>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</si>
  <si>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</si>
  <si>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</si>
  <si>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</si>
  <si>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</si>
  <si>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</si>
  <si>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</si>
  <si>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</si>
  <si>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</si>
  <si>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</si>
  <si>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</si>
  <si>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</si>
  <si>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</si>
  <si>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</si>
  <si>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</si>
  <si>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</si>
  <si>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</si>
  <si>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</si>
  <si>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</si>
  <si>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</si>
  <si>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</si>
  <si>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</si>
  <si>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</si>
  <si>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</si>
  <si>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</si>
  <si>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</si>
  <si>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</si>
  <si>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</si>
  <si>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</si>
  <si>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</si>
  <si>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</si>
  <si>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</si>
  <si>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</si>
  <si>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</si>
  <si>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</si>
  <si>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</si>
  <si>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</si>
  <si>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</si>
  <si>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</si>
  <si>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</si>
  <si>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</si>
  <si>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</si>
  <si>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</si>
  <si>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</si>
  <si>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</si>
  <si>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</si>
  <si>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</si>
  <si>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</si>
  <si>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</si>
  <si>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</si>
  <si>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</si>
  <si>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</si>
  <si>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</si>
  <si>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</si>
  <si>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</si>
  <si>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</si>
  <si>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</si>
  <si>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</si>
  <si>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</si>
  <si>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</si>
  <si>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</si>
  <si>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</si>
  <si>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</si>
  <si>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</si>
  <si>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</si>
  <si>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</si>
  <si>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</si>
  <si>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</si>
  <si>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</si>
  <si>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</si>
  <si>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</si>
  <si>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</si>
  <si>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</si>
  <si>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</si>
  <si>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</si>
  <si>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</si>
  <si>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</si>
  <si>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</si>
  <si>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</si>
  <si>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</si>
  <si>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</si>
  <si>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</si>
  <si>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</si>
  <si>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</si>
  <si>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</si>
  <si>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</si>
  <si>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</si>
  <si>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</si>
  <si>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</si>
  <si>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</si>
  <si>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</si>
  <si>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</si>
  <si>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</si>
  <si>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</si>
  <si>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</si>
  <si>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</si>
  <si>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</si>
  <si>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</si>
  <si>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</si>
  <si>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</si>
  <si>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</si>
  <si>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</si>
  <si>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</si>
  <si>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</si>
  <si>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</si>
  <si>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</si>
  <si>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</si>
  <si>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</si>
  <si>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</si>
  <si>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</si>
  <si>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</si>
  <si>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</si>
  <si>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</si>
  <si>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</si>
  <si>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</si>
  <si>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</si>
  <si>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</si>
  <si>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</si>
  <si>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</si>
  <si>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</si>
  <si>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</si>
  <si>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</si>
  <si>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</si>
  <si>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</si>
  <si>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</si>
  <si>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</si>
  <si>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</si>
  <si>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</si>
  <si>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</si>
  <si>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</si>
  <si>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</si>
  <si>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</si>
  <si>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</si>
  <si>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</si>
  <si>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</si>
  <si>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</si>
  <si>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</si>
  <si>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</si>
  <si>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</si>
  <si>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</si>
  <si>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</si>
  <si>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</si>
  <si>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</si>
  <si>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</si>
  <si>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</si>
  <si>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</si>
  <si>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</si>
  <si>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</si>
  <si>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</si>
  <si>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</si>
  <si>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</si>
  <si>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</si>
  <si>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</si>
  <si>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</si>
  <si>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</si>
  <si>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</si>
  <si>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</si>
  <si>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</si>
  <si>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</si>
  <si>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</si>
  <si>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</si>
  <si>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</si>
  <si>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</si>
  <si>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</si>
  <si>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</si>
  <si>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</si>
  <si>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</si>
  <si>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</si>
  <si>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</si>
  <si>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</si>
  <si>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</si>
  <si>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</si>
  <si>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</si>
  <si>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</si>
  <si>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</si>
  <si>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</si>
  <si>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</si>
  <si>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</si>
  <si>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</si>
  <si>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</si>
  <si>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</si>
  <si>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</si>
  <si>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</si>
  <si>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</si>
  <si>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</si>
  <si>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</si>
  <si>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</si>
  <si>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</si>
  <si>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</si>
  <si>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</si>
  <si>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</si>
  <si>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</si>
  <si>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</si>
  <si>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</si>
  <si>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</si>
  <si>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</si>
  <si>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</si>
  <si>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</si>
  <si>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</si>
  <si>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</si>
  <si>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</si>
  <si>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</si>
  <si>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</si>
  <si>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</si>
  <si>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</si>
  <si>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</si>
  <si>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</si>
  <si>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</si>
  <si>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</si>
  <si>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</si>
  <si>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</si>
  <si>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</si>
  <si>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</si>
  <si>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</si>
  <si>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</si>
  <si>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</si>
  <si>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</si>
  <si>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</si>
  <si>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</si>
  <si>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</si>
  <si>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</si>
  <si>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</si>
  <si>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</si>
  <si>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</si>
  <si>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</si>
  <si>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</si>
  <si>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</si>
  <si>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</si>
  <si>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</si>
  <si>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</si>
  <si>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</si>
  <si>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</si>
  <si>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</si>
  <si>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</si>
  <si>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</si>
  <si>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</si>
  <si>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</si>
  <si>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</si>
  <si>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</si>
  <si>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</si>
  <si>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</si>
  <si>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</si>
  <si>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</si>
  <si>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</si>
  <si>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</si>
  <si>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</si>
  <si>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</si>
  <si>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</si>
  <si>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</si>
  <si>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</si>
  <si>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</si>
  <si>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</si>
  <si>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</si>
  <si>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</si>
  <si>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</si>
  <si>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</si>
  <si>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</si>
  <si>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</si>
  <si>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</si>
  <si>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</si>
  <si>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</si>
  <si>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</si>
  <si>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</si>
  <si>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</si>
  <si>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</si>
  <si>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</si>
  <si>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</si>
  <si>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</si>
  <si>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</si>
  <si>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</si>
  <si>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</si>
  <si>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</si>
  <si>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</si>
  <si>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</si>
  <si>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</si>
  <si>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</si>
  <si>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</si>
  <si>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</si>
  <si>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</si>
  <si>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</si>
  <si>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</si>
  <si>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</si>
  <si>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</si>
  <si>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</si>
  <si>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</si>
  <si>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</si>
  <si>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</si>
  <si>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</si>
  <si>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</si>
  <si>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</si>
  <si>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</si>
  <si>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</si>
  <si>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</si>
  <si>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</si>
  <si>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</si>
  <si>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</si>
  <si>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</si>
  <si>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</si>
  <si>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</si>
  <si>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</si>
  <si>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</si>
  <si>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</si>
  <si>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</si>
  <si>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</si>
  <si>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</si>
  <si>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</si>
  <si>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</si>
  <si>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</si>
  <si>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</si>
  <si>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</si>
  <si>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</si>
  <si>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</si>
  <si>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</si>
  <si>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</si>
  <si>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</si>
  <si>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</si>
  <si>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</si>
  <si>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</si>
  <si>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</si>
  <si>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</si>
  <si>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</si>
  <si>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</si>
  <si>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</si>
  <si>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</si>
  <si>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</si>
  <si>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</si>
  <si>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</si>
  <si>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</si>
  <si>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</si>
  <si>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</si>
  <si>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</si>
  <si>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</si>
  <si>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</si>
  <si>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</si>
  <si>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</si>
  <si>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</si>
  <si>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</si>
  <si>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</si>
  <si>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</si>
  <si>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</si>
  <si>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</si>
  <si>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</si>
  <si>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</si>
  <si>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</si>
  <si>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</si>
  <si>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</si>
  <si>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</si>
  <si>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</si>
  <si>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</si>
  <si>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</si>
  <si>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</si>
  <si>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</si>
  <si>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</si>
  <si>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</si>
  <si>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</si>
  <si>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</si>
  <si>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</si>
  <si>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</si>
  <si>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</si>
  <si>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</si>
  <si>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</si>
  <si>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</si>
  <si>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</si>
  <si>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</si>
  <si>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</si>
  <si>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</si>
  <si>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</si>
  <si>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</si>
  <si>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</si>
  <si>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</si>
  <si>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</si>
  <si>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</si>
  <si>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</si>
  <si>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</si>
  <si>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</si>
  <si>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</si>
  <si>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</si>
  <si>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</si>
  <si>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</si>
  <si>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</si>
  <si>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</si>
  <si>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</si>
  <si>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</si>
  <si>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</si>
  <si>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</si>
  <si>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</si>
  <si>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</si>
  <si>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</si>
  <si>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</si>
  <si>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</si>
  <si>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</si>
  <si>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</si>
  <si>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</si>
  <si>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</si>
  <si>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</si>
  <si>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</si>
  <si>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</si>
  <si>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</si>
  <si>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</si>
  <si>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</si>
  <si>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</si>
  <si>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</si>
  <si>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</si>
  <si>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</si>
  <si>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</si>
  <si>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</si>
  <si>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</si>
  <si>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</si>
  <si>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</si>
  <si>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</si>
  <si>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</si>
  <si>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</si>
  <si>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</si>
  <si>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</si>
  <si>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</si>
  <si>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</si>
  <si>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</si>
  <si>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</si>
  <si>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</si>
  <si>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</si>
  <si>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</si>
  <si>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</si>
  <si>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</si>
  <si>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</si>
  <si>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</si>
  <si>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</si>
  <si>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</si>
  <si>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</si>
  <si>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</si>
  <si>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</si>
  <si>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</si>
  <si>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</si>
  <si>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</si>
  <si>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</si>
  <si>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</si>
  <si>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</si>
  <si>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</si>
  <si>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</si>
  <si>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</si>
  <si>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</si>
  <si>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</si>
  <si>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</si>
  <si>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</si>
  <si>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</si>
  <si>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</si>
  <si>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</si>
  <si>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</si>
  <si>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</si>
  <si>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</si>
  <si>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</si>
  <si>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</si>
  <si>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</si>
  <si>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</si>
  <si>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</si>
  <si>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</si>
  <si>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</si>
  <si>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</si>
  <si>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</si>
  <si>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</si>
  <si>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</si>
  <si>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</si>
  <si>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</si>
  <si>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</si>
  <si>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</si>
  <si>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</si>
  <si>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</si>
  <si>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</si>
  <si>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</si>
  <si>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</si>
  <si>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</si>
  <si>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</si>
  <si>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</si>
  <si>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</si>
  <si>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</si>
  <si>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</si>
  <si>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</si>
  <si>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</si>
  <si>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</si>
  <si>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</si>
  <si>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</si>
  <si>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</si>
  <si>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</si>
  <si>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</si>
  <si>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</si>
  <si>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</si>
  <si>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</si>
  <si>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</si>
  <si>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</si>
  <si>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</si>
  <si>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</si>
  <si>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</si>
  <si>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</si>
  <si>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</si>
  <si>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</si>
  <si>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</si>
  <si>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</si>
  <si>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</si>
  <si>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</si>
  <si>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</si>
  <si>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</si>
  <si>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</si>
  <si>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</si>
  <si>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</si>
  <si>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</si>
  <si>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</si>
  <si>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</si>
  <si>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</si>
  <si>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</si>
  <si>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</si>
  <si>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</si>
  <si>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</si>
  <si>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</si>
  <si>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</si>
  <si>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</si>
  <si>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</si>
  <si>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</si>
  <si>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</si>
  <si>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</si>
  <si>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</si>
  <si>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</si>
  <si>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</si>
  <si>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</si>
  <si>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</si>
  <si>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</si>
  <si>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</si>
  <si>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</si>
  <si>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</si>
  <si>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</si>
  <si>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</si>
  <si>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</si>
  <si>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</si>
  <si>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</si>
  <si>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</si>
  <si>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</si>
  <si>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</si>
  <si>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</si>
  <si>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</si>
  <si>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</si>
  <si>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</si>
  <si>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</si>
  <si>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</si>
  <si>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</si>
  <si>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</si>
  <si>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</si>
  <si>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</si>
  <si>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</si>
  <si>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</si>
  <si>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</si>
  <si>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</si>
  <si>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</si>
  <si>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</si>
  <si>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</si>
  <si>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</si>
  <si>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</si>
  <si>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</si>
  <si>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</si>
  <si>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</si>
  <si>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</si>
  <si>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</si>
  <si>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</si>
  <si>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</si>
  <si>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</si>
  <si>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</si>
  <si>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</si>
  <si>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</si>
  <si>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</si>
  <si>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</si>
  <si>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</si>
  <si>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</si>
  <si>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</si>
  <si>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</si>
  <si>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</si>
  <si>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</si>
  <si>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</si>
  <si>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</si>
  <si>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</si>
  <si>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</si>
  <si>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</si>
  <si>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</si>
  <si>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</si>
  <si>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</si>
  <si>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</si>
  <si>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</si>
  <si>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</si>
  <si>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</si>
  <si>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</si>
  <si>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</si>
  <si>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</si>
  <si>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</si>
  <si>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</si>
  <si>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</si>
  <si>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</si>
  <si>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</si>
  <si>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</si>
  <si>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</si>
  <si>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</si>
  <si>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</si>
  <si>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</si>
  <si>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</si>
  <si>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</si>
  <si>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</si>
  <si>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</si>
  <si>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</si>
  <si>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</si>
  <si>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</si>
  <si>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</si>
  <si>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</si>
  <si>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</si>
  <si>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</si>
  <si>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</si>
  <si>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</si>
  <si>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</si>
  <si>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</si>
  <si>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</si>
  <si>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</si>
  <si>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</si>
  <si>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</si>
  <si>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</si>
  <si>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</si>
  <si>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</si>
  <si>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</si>
  <si>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</si>
  <si>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</si>
  <si>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</si>
  <si>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</si>
  <si>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</si>
  <si>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</si>
  <si>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</si>
  <si>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</si>
  <si>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</si>
  <si>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</si>
  <si>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</si>
  <si>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</si>
  <si>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</si>
  <si>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</si>
  <si>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</si>
  <si>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</si>
  <si>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</si>
  <si>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</si>
  <si>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</si>
  <si>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</si>
  <si>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</si>
  <si>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</si>
  <si>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</si>
  <si>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</si>
  <si>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</si>
  <si>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</si>
  <si>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</si>
  <si>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</si>
  <si>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</si>
  <si>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</si>
  <si>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</si>
  <si>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</si>
  <si>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</si>
  <si>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</si>
  <si>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</si>
  <si>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</si>
  <si>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</si>
  <si>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</si>
  <si>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</si>
  <si>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</si>
  <si>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</si>
  <si>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</si>
  <si>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</si>
  <si>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</si>
  <si>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</si>
  <si>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</si>
  <si>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</si>
  <si>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</si>
  <si>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</si>
  <si>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</si>
  <si>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</si>
  <si>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</si>
  <si>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</si>
  <si>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</si>
  <si>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</si>
  <si>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</si>
  <si>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</si>
  <si>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</si>
  <si>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</si>
  <si>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</si>
  <si>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</si>
  <si>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</si>
  <si>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</si>
  <si>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</si>
  <si>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</si>
  <si>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</si>
  <si>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</si>
  <si>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</si>
  <si>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</si>
  <si>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</si>
  <si>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</si>
  <si>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</si>
  <si>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</si>
  <si>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</si>
  <si>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</si>
  <si>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</si>
  <si>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</si>
  <si>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</si>
  <si>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</si>
  <si>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</si>
  <si>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</si>
  <si>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</si>
  <si>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</si>
  <si>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</si>
  <si>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</si>
  <si>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</si>
  <si>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</si>
  <si>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</si>
  <si>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</si>
  <si>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</si>
  <si>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</si>
  <si>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</si>
  <si>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</si>
  <si>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</si>
  <si>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</si>
  <si>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</si>
  <si>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</si>
  <si>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</si>
  <si>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</si>
  <si>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</si>
  <si>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</si>
  <si>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</si>
  <si>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</si>
  <si>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</si>
  <si>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</si>
  <si>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</si>
  <si>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</si>
  <si>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</si>
  <si>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</si>
  <si>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</si>
  <si>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</si>
  <si>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</si>
  <si>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</si>
  <si>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</si>
  <si>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</si>
  <si>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</si>
  <si>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</si>
  <si>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</si>
  <si>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</si>
  <si>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</si>
  <si>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</si>
  <si>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</si>
  <si>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</si>
  <si>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</si>
  <si>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</si>
  <si>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</si>
  <si>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</si>
  <si>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</si>
  <si>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</si>
  <si>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</si>
  <si>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</si>
  <si>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</si>
  <si>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</si>
  <si>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</si>
  <si>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</si>
  <si>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</si>
  <si>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</si>
  <si>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</si>
  <si>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</si>
  <si>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</si>
  <si>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</si>
  <si>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</si>
  <si>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</si>
  <si>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</si>
  <si>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</si>
  <si>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</si>
  <si>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</si>
  <si>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</si>
  <si>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</si>
  <si>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</si>
  <si>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</si>
  <si>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</si>
  <si>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</si>
  <si>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</si>
  <si>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</si>
  <si>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</si>
  <si>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</si>
  <si>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</si>
  <si>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</si>
  <si>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</si>
  <si>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</si>
  <si>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</si>
  <si>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</si>
  <si>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</si>
  <si>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</si>
  <si>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</si>
  <si>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</si>
  <si>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</si>
  <si>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</si>
  <si>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</si>
  <si>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</si>
  <si>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</si>
  <si>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</si>
  <si>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</si>
  <si>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</si>
  <si>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</si>
  <si>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</si>
  <si>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</si>
  <si>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</si>
  <si>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</si>
  <si>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</si>
  <si>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</si>
  <si>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</si>
  <si>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</si>
  <si>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</si>
  <si>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</si>
  <si>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</si>
  <si>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</si>
  <si>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</si>
  <si>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</si>
  <si>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</si>
  <si>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</si>
  <si>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</si>
  <si>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</si>
  <si>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</si>
  <si>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</si>
  <si>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</si>
  <si>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</si>
  <si>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</si>
  <si>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</si>
  <si>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</si>
  <si>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</si>
  <si>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</si>
  <si>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</si>
  <si>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</si>
  <si>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</si>
  <si>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</si>
  <si>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</si>
  <si>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</si>
  <si>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</si>
  <si>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</si>
  <si>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</si>
  <si>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</si>
  <si>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</si>
  <si>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</si>
  <si>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</si>
  <si>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</si>
  <si>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</si>
  <si>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</si>
  <si>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</si>
  <si>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</si>
  <si>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</si>
  <si>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</si>
  <si>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</si>
  <si>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</si>
  <si>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</si>
  <si>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</si>
  <si>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</si>
  <si>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</si>
  <si>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</si>
  <si>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</si>
  <si>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</si>
  <si>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</si>
  <si>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</si>
  <si>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</si>
  <si>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</si>
  <si>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</si>
  <si>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</si>
  <si>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</si>
  <si>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</si>
  <si>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</si>
  <si>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</si>
  <si>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</si>
  <si>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</si>
  <si>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</si>
  <si>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</si>
  <si>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</si>
  <si>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</si>
  <si>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</si>
  <si>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</si>
  <si>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</si>
  <si>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</si>
  <si>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</si>
  <si>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</si>
  <si>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</si>
  <si>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</si>
  <si>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</si>
  <si>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</si>
  <si>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</si>
  <si>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</si>
  <si>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</si>
  <si>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</si>
  <si>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</si>
  <si>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</si>
  <si>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</si>
  <si>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</si>
  <si>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</si>
  <si>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</si>
  <si>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</si>
  <si>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</si>
  <si>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</si>
  <si>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</si>
  <si>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</si>
  <si>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</si>
  <si>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</si>
  <si>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</si>
  <si>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</si>
  <si>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</si>
  <si>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</si>
  <si>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</si>
  <si>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</si>
  <si>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</si>
  <si>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</si>
  <si>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</si>
  <si>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</si>
  <si>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</si>
  <si>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</si>
  <si>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</si>
  <si>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</si>
  <si>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</si>
  <si>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</si>
  <si>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</si>
  <si>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</si>
  <si>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</si>
  <si>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</si>
  <si>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</si>
  <si>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</si>
  <si>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</si>
  <si>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</si>
  <si>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</si>
  <si>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</si>
  <si>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</si>
  <si>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</si>
  <si>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</si>
  <si>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</si>
  <si>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</si>
  <si>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</si>
  <si>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</si>
  <si>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</si>
  <si>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</si>
  <si>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</si>
  <si>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</si>
  <si>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</si>
  <si>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</si>
  <si>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</si>
  <si>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</si>
  <si>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</si>
  <si>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</si>
  <si>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</si>
  <si>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</si>
  <si>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</si>
  <si>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</si>
  <si>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</si>
  <si>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</si>
  <si>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</si>
  <si>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</si>
  <si>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</si>
  <si>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</si>
  <si>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</si>
  <si>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</si>
  <si>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</si>
  <si>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</si>
  <si>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</si>
  <si>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</si>
  <si>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</si>
  <si>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</si>
  <si>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</si>
  <si>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</si>
  <si>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</si>
  <si>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</si>
  <si>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</si>
  <si>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</si>
  <si>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</si>
  <si>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</si>
  <si>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</si>
  <si>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</si>
  <si>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</si>
  <si>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</si>
  <si>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</si>
  <si>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</si>
  <si>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</si>
  <si>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</si>
  <si>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</si>
  <si>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</si>
  <si>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</si>
  <si>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</si>
  <si>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</si>
  <si>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</si>
  <si>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</si>
  <si>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</si>
  <si>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</si>
  <si>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</si>
  <si>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</si>
  <si>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</si>
  <si>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</si>
  <si>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</si>
  <si>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</si>
  <si>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</si>
  <si>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</si>
  <si>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</si>
  <si>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</si>
  <si>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</si>
  <si>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</si>
  <si>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</si>
  <si>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</si>
  <si>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</si>
  <si>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</si>
  <si>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</si>
  <si>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</si>
  <si>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</si>
  <si>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</si>
  <si>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</si>
  <si>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</si>
  <si>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</si>
  <si>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</si>
  <si>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</si>
  <si>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</si>
  <si>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</si>
  <si>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</si>
  <si>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</si>
  <si>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</si>
  <si>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</si>
  <si>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</si>
  <si>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</si>
  <si>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</si>
  <si>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</si>
  <si>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</si>
  <si>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</si>
  <si>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</si>
  <si>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</si>
  <si>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</si>
  <si>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</si>
  <si>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</si>
  <si>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</si>
  <si>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</si>
  <si>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</si>
  <si>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</si>
  <si>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</si>
  <si>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</si>
  <si>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</si>
  <si>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</si>
  <si>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</si>
  <si>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</si>
  <si>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</si>
  <si>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</si>
  <si>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</si>
  <si>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</si>
  <si>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</si>
  <si>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</si>
  <si>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</si>
  <si>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</si>
  <si>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</si>
  <si>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</si>
  <si>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</si>
  <si>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</si>
  <si>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</si>
  <si>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</si>
  <si>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</si>
  <si>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</si>
  <si>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</si>
  <si>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</si>
  <si>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</si>
  <si>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</si>
  <si>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</si>
  <si>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</si>
  <si>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</si>
  <si>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</si>
  <si>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</si>
  <si>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</si>
  <si>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</si>
  <si>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</si>
  <si>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</si>
  <si>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</si>
  <si>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</si>
  <si>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</si>
  <si>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</si>
  <si>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</si>
  <si>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</si>
  <si>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</si>
  <si>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</si>
  <si>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</si>
  <si>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</si>
  <si>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</si>
  <si>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</si>
  <si>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</si>
  <si>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</si>
  <si>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</si>
  <si>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</si>
  <si>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</si>
  <si>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</si>
  <si>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</si>
  <si>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</si>
  <si>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</si>
  <si>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</si>
  <si>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</si>
  <si>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</si>
  <si>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</si>
  <si>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</si>
  <si>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</si>
  <si>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</si>
  <si>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</si>
  <si>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</si>
  <si>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</si>
  <si>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</si>
  <si>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</si>
  <si>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</si>
  <si>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</si>
  <si>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</si>
  <si>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</si>
  <si>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</si>
  <si>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</si>
  <si>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</si>
  <si>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</si>
  <si>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</si>
  <si>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</si>
  <si>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</si>
  <si>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</si>
  <si>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</si>
  <si>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</si>
  <si>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</si>
  <si>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</si>
  <si>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</si>
  <si>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</si>
  <si>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</si>
  <si>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</si>
  <si>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</si>
  <si>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</si>
  <si>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</si>
  <si>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</si>
  <si>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</si>
  <si>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</si>
  <si>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</si>
  <si>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</si>
  <si>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</si>
  <si>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</si>
  <si>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</si>
  <si>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</si>
  <si>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</si>
  <si>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</si>
  <si>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</si>
  <si>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</si>
  <si>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</si>
  <si>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</si>
  <si>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</si>
  <si>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</si>
  <si>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</si>
  <si>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</si>
  <si>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</si>
  <si>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</si>
  <si>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</si>
  <si>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</si>
  <si>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</si>
  <si>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</si>
  <si>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</si>
  <si>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</si>
  <si>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</si>
  <si>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</si>
  <si>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</si>
  <si>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</si>
  <si>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</si>
  <si>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</si>
  <si>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</si>
  <si>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</si>
  <si>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</si>
  <si>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</si>
  <si>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</si>
  <si>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</si>
  <si>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</si>
  <si>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</si>
  <si>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</si>
  <si>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</si>
  <si>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</si>
  <si>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</si>
  <si>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</si>
  <si>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</si>
  <si>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</si>
  <si>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</si>
  <si>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</si>
  <si>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</si>
  <si>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</si>
  <si>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</si>
  <si>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</si>
  <si>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</si>
  <si>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</si>
  <si>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</si>
  <si>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</si>
  <si>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</si>
  <si>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</si>
  <si>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</si>
  <si>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</si>
  <si>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</si>
  <si>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</si>
  <si>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</si>
  <si>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</si>
  <si>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</si>
  <si>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</si>
  <si>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</si>
  <si>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</si>
  <si>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</si>
  <si>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</si>
  <si>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</si>
  <si>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</si>
  <si>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</si>
  <si>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</si>
  <si>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</si>
  <si>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</si>
  <si>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</si>
  <si>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</si>
  <si>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</si>
  <si>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</si>
  <si>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</si>
  <si>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</si>
  <si>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</si>
  <si>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</si>
  <si>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</si>
  <si>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</si>
  <si>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</si>
  <si>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</si>
  <si>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</si>
  <si>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</si>
  <si>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</si>
  <si>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</si>
  <si>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</si>
  <si>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</si>
  <si>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</si>
  <si>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</si>
  <si>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</si>
  <si>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</si>
  <si>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</si>
  <si>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</si>
  <si>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</si>
  <si>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</si>
  <si>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</si>
  <si>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</si>
  <si>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</si>
  <si>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</si>
  <si>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</si>
  <si>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</si>
  <si>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</si>
  <si>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</si>
  <si>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</si>
  <si>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</si>
  <si>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</si>
  <si>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</si>
  <si>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</si>
  <si>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</si>
  <si>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</si>
  <si>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</si>
  <si>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</si>
  <si>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</si>
  <si>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</si>
  <si>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</si>
  <si>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</si>
  <si>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</si>
  <si>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</si>
  <si>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</si>
  <si>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</si>
  <si>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</si>
  <si>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</si>
  <si>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</si>
  <si>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</si>
  <si>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</si>
  <si>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</si>
  <si>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</si>
  <si>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</si>
  <si>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</si>
  <si>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</si>
  <si>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</si>
  <si>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</si>
  <si>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</si>
  <si>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</si>
  <si>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</si>
  <si>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</si>
  <si>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</si>
  <si>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</si>
  <si>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</si>
  <si>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</si>
  <si>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</si>
  <si>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</si>
  <si>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</si>
  <si>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</si>
  <si>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</si>
  <si>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</si>
  <si>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</si>
  <si>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</si>
  <si>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</si>
  <si>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</si>
  <si>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</si>
  <si>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</si>
  <si>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</si>
  <si>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</si>
  <si>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</si>
  <si>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</si>
  <si>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</si>
  <si>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</si>
  <si>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</si>
  <si>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</si>
  <si>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</si>
  <si>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</si>
  <si>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</si>
  <si>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</si>
  <si>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</si>
  <si>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</si>
  <si>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</si>
  <si>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</si>
  <si>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</si>
  <si>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</si>
  <si>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</si>
  <si>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</si>
  <si>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</si>
  <si>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</si>
  <si>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</si>
  <si>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</si>
  <si>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</si>
  <si>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</si>
  <si>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</si>
  <si>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</si>
  <si>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</si>
  <si>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</si>
  <si>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</si>
  <si>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</si>
  <si>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</si>
  <si>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</si>
  <si>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</si>
  <si>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</si>
  <si>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</si>
  <si>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</si>
  <si>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</si>
  <si>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</si>
  <si>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</si>
  <si>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</si>
  <si>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</si>
  <si>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</si>
  <si>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</si>
  <si>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</si>
  <si>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</si>
  <si>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</si>
  <si>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</si>
  <si>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</si>
  <si>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</si>
  <si>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</si>
  <si>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</si>
  <si>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</si>
  <si>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</si>
  <si>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</si>
  <si>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</si>
  <si>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</si>
  <si>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</si>
  <si>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</si>
  <si>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</si>
  <si>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</si>
  <si>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</si>
  <si>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</si>
  <si>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</si>
  <si>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</si>
  <si>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</si>
  <si>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</si>
  <si>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</si>
  <si>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</si>
  <si>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</si>
  <si>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</si>
  <si>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</si>
  <si>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</si>
  <si>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</si>
  <si>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</si>
  <si>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</si>
  <si>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</si>
  <si>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</si>
  <si>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</si>
  <si>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</si>
  <si>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</si>
  <si>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</si>
  <si>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</si>
  <si>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</si>
  <si>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</si>
  <si>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</si>
  <si>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</si>
  <si>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</si>
  <si>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</si>
  <si>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</si>
  <si>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</si>
  <si>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</si>
  <si>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</si>
  <si>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</si>
  <si>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</si>
  <si>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</si>
  <si>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</si>
  <si>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</si>
  <si>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</si>
  <si>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</si>
  <si>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</si>
  <si>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</si>
  <si>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</si>
  <si>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</si>
  <si>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</si>
  <si>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</si>
  <si>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</si>
  <si>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</si>
  <si>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</si>
  <si>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</si>
  <si>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</si>
  <si>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</si>
  <si>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</si>
  <si>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</si>
  <si>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</si>
  <si>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</si>
  <si>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</si>
  <si>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</si>
  <si>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</si>
  <si>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</si>
  <si>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</si>
  <si>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</si>
  <si>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</si>
  <si>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</si>
  <si>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</si>
  <si>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</si>
  <si>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</si>
  <si>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</si>
  <si>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</si>
  <si>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</si>
  <si>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</si>
  <si>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</si>
  <si>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</si>
  <si>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</si>
  <si>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</si>
  <si>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</si>
  <si>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</si>
  <si>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</si>
  <si>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</si>
  <si>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</si>
  <si>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</si>
  <si>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</si>
  <si>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</si>
  <si>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</si>
  <si>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</si>
  <si>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</si>
  <si>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</si>
  <si>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</si>
  <si>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</si>
  <si>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</si>
  <si>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</si>
  <si>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</si>
  <si>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</si>
  <si>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</si>
  <si>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</si>
  <si>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</si>
  <si>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</si>
  <si>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</si>
  <si>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</si>
  <si>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</si>
  <si>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</si>
  <si>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</si>
  <si>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</si>
  <si>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</si>
  <si>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</si>
  <si>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</si>
  <si>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</si>
  <si>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</si>
  <si>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</si>
  <si>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</si>
  <si>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</si>
  <si>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</si>
  <si>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</si>
  <si>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</si>
  <si>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</si>
  <si>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</si>
  <si>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</si>
  <si>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</si>
  <si>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</si>
  <si>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</si>
  <si>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</si>
  <si>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</si>
  <si>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</si>
  <si>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</si>
  <si>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</si>
  <si>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</si>
  <si>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</si>
  <si>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</si>
  <si>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</si>
  <si>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</si>
  <si>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</si>
  <si>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</si>
  <si>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</si>
  <si>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</si>
  <si>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</si>
  <si>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</si>
  <si>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</si>
  <si>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</si>
  <si>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</si>
  <si>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</si>
  <si>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</si>
  <si>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</si>
  <si>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</si>
  <si>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</si>
  <si>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</si>
  <si>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</si>
  <si>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</si>
  <si>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</si>
  <si>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</si>
  <si>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</si>
  <si>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</si>
  <si>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</si>
  <si>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</si>
  <si>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</si>
  <si>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</si>
  <si>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</si>
  <si>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</si>
  <si>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</si>
  <si>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</si>
  <si>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</si>
  <si>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</si>
  <si>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</si>
  <si>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</si>
  <si>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</si>
  <si>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</si>
  <si>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</si>
  <si>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</si>
  <si>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</si>
  <si>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</si>
  <si>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</si>
  <si>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</si>
  <si>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</si>
  <si>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</si>
  <si>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</si>
  <si>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</si>
  <si>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</si>
  <si>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</si>
  <si>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</si>
  <si>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</si>
  <si>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</si>
  <si>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</si>
  <si>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</si>
  <si>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</si>
  <si>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</si>
  <si>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</si>
  <si>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</si>
  <si>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</si>
  <si>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</si>
  <si>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</si>
  <si>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</si>
  <si>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</si>
  <si>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</si>
  <si>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</si>
  <si>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</si>
  <si>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</si>
  <si>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</si>
  <si>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</si>
  <si>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</si>
  <si>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</si>
  <si>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</si>
  <si>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</si>
  <si>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</si>
  <si>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</si>
  <si>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</si>
  <si>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</si>
  <si>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</si>
  <si>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</si>
  <si>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</si>
  <si>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</si>
  <si>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</si>
  <si>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</si>
  <si>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</si>
  <si>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</si>
  <si>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</si>
  <si>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</si>
  <si>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</si>
  <si>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</si>
  <si>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</si>
  <si>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</si>
  <si>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</si>
  <si>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</si>
  <si>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</si>
  <si>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</si>
  <si>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</si>
  <si>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</si>
  <si>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</si>
  <si>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</si>
  <si>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</si>
  <si>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</si>
  <si>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</si>
  <si>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</si>
  <si>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</si>
  <si>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</si>
  <si>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</si>
  <si>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</si>
  <si>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</si>
  <si>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</si>
  <si>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</si>
  <si>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</si>
  <si>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</si>
  <si>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</si>
  <si>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</si>
  <si>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</si>
  <si>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</si>
  <si>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</si>
  <si>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</si>
  <si>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</si>
  <si>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</si>
  <si>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</si>
  <si>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</si>
  <si>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</si>
  <si>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</si>
  <si>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</si>
  <si>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</si>
  <si>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</si>
  <si>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</si>
  <si>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</si>
  <si>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</si>
  <si>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</si>
  <si>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</si>
  <si>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</si>
  <si>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</si>
  <si>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</si>
  <si>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</si>
  <si>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</si>
  <si>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</si>
  <si>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</si>
  <si>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</si>
  <si>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</si>
  <si>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</si>
  <si>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</si>
  <si>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</si>
  <si>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</si>
  <si>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</si>
  <si>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</si>
  <si>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</si>
  <si>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</si>
  <si>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</si>
  <si>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</si>
  <si>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</si>
  <si>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</si>
  <si>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</si>
  <si>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</si>
  <si>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</si>
  <si>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</si>
  <si>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</si>
  <si>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</si>
  <si>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</si>
  <si>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</si>
  <si>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</si>
  <si>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</si>
  <si>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</si>
  <si>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</si>
  <si>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</si>
  <si>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</si>
  <si>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</si>
  <si>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</si>
  <si>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</si>
  <si>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</si>
  <si>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</si>
  <si>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</si>
  <si>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</si>
  <si>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</si>
  <si>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</si>
  <si>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</si>
  <si>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</si>
  <si>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</si>
  <si>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</si>
  <si>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</si>
  <si>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</si>
  <si>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</si>
  <si>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</si>
  <si>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</si>
  <si>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</si>
  <si>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</si>
  <si>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</si>
  <si>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</si>
  <si>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</si>
  <si>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</si>
  <si>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</si>
  <si>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</si>
  <si>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</si>
  <si>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</si>
  <si>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</si>
  <si>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</si>
  <si>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</si>
  <si>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</si>
  <si>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</si>
  <si>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</si>
  <si>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</si>
  <si>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</si>
  <si>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</si>
  <si>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</si>
  <si>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</si>
  <si>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</si>
  <si>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</si>
  <si>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</si>
  <si>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</si>
  <si>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</si>
  <si>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</si>
  <si>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</si>
  <si>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</si>
  <si>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</si>
  <si>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</si>
  <si>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</si>
  <si>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</si>
  <si>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</si>
  <si>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</si>
  <si>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</si>
  <si>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</si>
  <si>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</si>
  <si>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</si>
  <si>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</si>
  <si>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</si>
  <si>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</si>
  <si>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</si>
  <si>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</si>
  <si>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</si>
  <si>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</si>
  <si>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</si>
  <si>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</si>
  <si>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</si>
  <si>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</si>
  <si>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</si>
  <si>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</si>
  <si>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</si>
  <si>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</si>
  <si>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</si>
  <si>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</si>
  <si>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</si>
  <si>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</si>
  <si>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</si>
  <si>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</si>
  <si>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</si>
  <si>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</si>
  <si>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</si>
  <si>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</si>
  <si>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</si>
  <si>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</si>
  <si>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</si>
  <si>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</si>
  <si>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</si>
  <si>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</si>
  <si>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</si>
  <si>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</si>
  <si>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</si>
  <si>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</si>
  <si>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</si>
  <si>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</si>
  <si>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</si>
  <si>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</si>
  <si>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</si>
  <si>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</si>
  <si>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</si>
  <si>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</si>
  <si>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</si>
  <si>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</si>
  <si>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</si>
  <si>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</si>
  <si>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</si>
  <si>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</si>
  <si>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</si>
  <si>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</si>
  <si>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</si>
  <si>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</si>
  <si>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</si>
  <si>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</si>
  <si>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</si>
  <si>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</si>
  <si>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</si>
  <si>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</si>
  <si>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</si>
  <si>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</si>
  <si>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</si>
  <si>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</si>
  <si>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</si>
  <si>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</si>
  <si>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</si>
  <si>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</si>
  <si>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</si>
  <si>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</si>
  <si>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</si>
  <si>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</si>
  <si>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</si>
  <si>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</si>
  <si>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</si>
  <si>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</si>
  <si>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</si>
  <si>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</si>
  <si>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</si>
  <si>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</si>
  <si>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</si>
  <si>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</si>
  <si>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</si>
  <si>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</si>
  <si>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</si>
  <si>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</si>
  <si>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</si>
  <si>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</si>
  <si>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</si>
  <si>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</si>
  <si>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</si>
  <si>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</si>
  <si>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</si>
  <si>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</si>
  <si>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</si>
  <si>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</si>
  <si>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</si>
  <si>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</si>
  <si>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</si>
  <si>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</si>
  <si>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</si>
  <si>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</si>
  <si>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</si>
  <si>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</si>
  <si>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</si>
  <si>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</si>
  <si>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</si>
  <si>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</si>
  <si>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</si>
  <si>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</si>
  <si>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</si>
  <si>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</si>
  <si>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</si>
  <si>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</si>
  <si>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</si>
  <si>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</si>
  <si>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</si>
  <si>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</si>
  <si>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</si>
  <si>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</si>
  <si>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</si>
  <si>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</si>
  <si>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</si>
  <si>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</si>
  <si>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</si>
  <si>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</si>
  <si>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</si>
  <si>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</si>
  <si>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</si>
  <si>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</si>
  <si>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</si>
  <si>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</si>
  <si>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</si>
  <si>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</si>
  <si>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</si>
  <si>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</si>
  <si>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</si>
  <si>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</si>
  <si>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</si>
  <si>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</si>
  <si>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</si>
  <si>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</si>
  <si>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</si>
  <si>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</si>
  <si>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</si>
  <si>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</si>
  <si>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</si>
  <si>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</si>
  <si>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</si>
  <si>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</si>
  <si>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</si>
  <si>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</si>
  <si>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</si>
  <si>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</si>
  <si>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</si>
  <si>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</si>
  <si>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</si>
  <si>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</si>
  <si>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</si>
  <si>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</si>
  <si>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</si>
  <si>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</si>
  <si>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</si>
  <si>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</si>
  <si>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</si>
  <si>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</si>
  <si>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</si>
  <si>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</si>
  <si>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</si>
  <si>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</si>
  <si>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</si>
  <si>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</si>
  <si>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</si>
  <si>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</si>
  <si>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</si>
  <si>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</si>
  <si>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</si>
  <si>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</si>
  <si>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</si>
  <si>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</si>
  <si>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</si>
  <si>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</si>
  <si>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</si>
  <si>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</si>
  <si>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</si>
  <si>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</si>
  <si>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</si>
  <si>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</si>
  <si>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</si>
  <si>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</si>
  <si>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</si>
  <si>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</si>
  <si>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</si>
  <si>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</si>
  <si>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</si>
  <si>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</si>
  <si>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</si>
  <si>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</si>
  <si>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</si>
  <si>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</si>
  <si>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</si>
  <si>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</si>
  <si>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</si>
  <si>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</si>
  <si>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</si>
  <si>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</si>
  <si>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</si>
  <si>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</si>
  <si>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</si>
  <si>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</si>
  <si>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</si>
  <si>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</si>
  <si>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</si>
  <si>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</si>
  <si>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</si>
  <si>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</si>
  <si>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</si>
  <si>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</si>
  <si>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</si>
  <si>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</si>
  <si>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</si>
  <si>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</si>
  <si>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</si>
  <si>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</si>
  <si>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</si>
  <si>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</si>
  <si>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</si>
  <si>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</si>
  <si>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</si>
  <si>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</si>
  <si>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</si>
  <si>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</si>
  <si>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</si>
  <si>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</si>
  <si>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</si>
  <si>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</si>
  <si>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</si>
  <si>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</si>
  <si>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</si>
  <si>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</si>
  <si>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</si>
  <si>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</si>
  <si>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</si>
  <si>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</si>
  <si>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</si>
  <si>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</si>
  <si>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</si>
  <si>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</si>
  <si>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</si>
  <si>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</si>
  <si>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</si>
  <si>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</si>
  <si>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</si>
  <si>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</si>
  <si>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</si>
  <si>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</si>
  <si>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</si>
  <si>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</si>
  <si>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</si>
  <si>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</si>
  <si>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</si>
  <si>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</si>
  <si>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</si>
  <si>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</si>
  <si>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</si>
  <si>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</si>
  <si>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</si>
  <si>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</si>
  <si>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</si>
  <si>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</si>
  <si>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</si>
  <si>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</si>
  <si>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</si>
  <si>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</si>
  <si>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</si>
  <si>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</si>
  <si>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</si>
  <si>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</si>
  <si>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</si>
  <si>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</si>
  <si>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</si>
  <si>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</si>
  <si>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</si>
  <si>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</si>
  <si>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</si>
  <si>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</si>
  <si>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</si>
  <si>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</si>
  <si>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</si>
  <si>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</si>
  <si>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</si>
  <si>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</si>
  <si>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</si>
  <si>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</si>
  <si>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</si>
  <si>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</si>
  <si>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</si>
  <si>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</si>
  <si>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</si>
  <si>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</si>
  <si>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</si>
  <si>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</si>
  <si>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</si>
  <si>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</si>
  <si>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</si>
  <si>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</si>
  <si>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</si>
  <si>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</si>
  <si>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</si>
  <si>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</si>
  <si>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</si>
  <si>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</si>
  <si>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</si>
  <si>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</si>
  <si>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</si>
  <si>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</si>
  <si>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</si>
  <si>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</si>
  <si>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</si>
  <si>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</si>
  <si>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</si>
  <si>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</si>
  <si>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</si>
  <si>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</si>
  <si>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</si>
  <si>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</si>
  <si>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</si>
  <si>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</si>
  <si>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</si>
  <si>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</si>
  <si>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</si>
  <si>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</si>
  <si>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</si>
  <si>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</si>
  <si>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</si>
  <si>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</si>
  <si>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</si>
  <si>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</si>
  <si>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</si>
  <si>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</si>
  <si>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</si>
  <si>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</si>
  <si>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</si>
  <si>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</si>
  <si>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</si>
  <si>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</si>
  <si>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</si>
  <si>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</si>
  <si>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</si>
  <si>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</si>
  <si>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</si>
  <si>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</si>
  <si>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</si>
  <si>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</si>
  <si>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</si>
  <si>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</si>
  <si>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</si>
  <si>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</si>
  <si>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</si>
  <si>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</si>
  <si>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</si>
  <si>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</si>
  <si>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</si>
  <si>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</si>
  <si>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</si>
  <si>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</si>
  <si>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</si>
  <si>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</si>
  <si>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</si>
  <si>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</si>
  <si>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</si>
  <si>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</si>
  <si>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</si>
  <si>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</si>
  <si>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</si>
  <si>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</si>
  <si>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</si>
  <si>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</si>
  <si>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</si>
  <si>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</si>
  <si>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</si>
  <si>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</si>
  <si>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</si>
  <si>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</si>
  <si>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</si>
  <si>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</si>
  <si>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</si>
  <si>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</si>
  <si>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</si>
  <si>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</si>
  <si>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</si>
  <si>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</si>
  <si>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</si>
  <si>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</si>
  <si>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</si>
  <si>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</si>
  <si>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</si>
  <si>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</si>
  <si>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</si>
  <si>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</si>
  <si>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</si>
  <si>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</si>
  <si>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</si>
  <si>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</si>
  <si>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</si>
  <si>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</si>
  <si>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</si>
  <si>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</si>
  <si>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</si>
  <si>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</si>
  <si>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</si>
  <si>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</si>
  <si>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</si>
  <si>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</si>
  <si>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</si>
  <si>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</si>
  <si>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</si>
  <si>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</si>
  <si>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</si>
  <si>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</si>
  <si>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</si>
  <si>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</si>
  <si>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</si>
  <si>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</si>
  <si>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</si>
  <si>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</si>
  <si>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</si>
  <si>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</si>
  <si>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</si>
  <si>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</si>
  <si>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</si>
  <si>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</si>
  <si>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</si>
  <si>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</si>
  <si>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</si>
  <si>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</si>
  <si>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</si>
  <si>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</si>
  <si>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</si>
  <si>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</si>
  <si>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</si>
  <si>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</si>
  <si>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</si>
  <si>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</si>
  <si>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</si>
  <si>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</si>
  <si>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</si>
  <si>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</si>
  <si>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</si>
  <si>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</si>
  <si>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</si>
  <si>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</si>
  <si>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</si>
  <si>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</si>
  <si>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</si>
  <si>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</si>
  <si>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</si>
  <si>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</si>
  <si>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</si>
  <si>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</si>
  <si>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</si>
  <si>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</si>
  <si>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</si>
  <si>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</si>
  <si>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</si>
  <si>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</si>
  <si>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</si>
  <si>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</si>
  <si>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</si>
  <si>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</si>
  <si>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</si>
  <si>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</si>
  <si>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</si>
  <si>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</si>
  <si>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</si>
  <si>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</si>
  <si>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</si>
  <si>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</si>
  <si>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</si>
  <si>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</si>
  <si>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</si>
  <si>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</si>
  <si>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</si>
  <si>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</si>
  <si>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</si>
  <si>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</si>
  <si>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</si>
  <si>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</si>
  <si>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</si>
  <si>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</si>
  <si>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</si>
  <si>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</si>
  <si>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</si>
  <si>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</si>
  <si>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</si>
  <si>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</si>
  <si>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</si>
  <si>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</si>
  <si>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</si>
  <si>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</si>
  <si>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</si>
  <si>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</si>
  <si>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</si>
  <si>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</si>
  <si>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</si>
  <si>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</si>
  <si>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</si>
  <si>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</si>
  <si>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</si>
  <si>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</si>
  <si>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</si>
  <si>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</si>
  <si>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</si>
  <si>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</si>
  <si>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</si>
  <si>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</si>
  <si>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</si>
  <si>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</si>
  <si>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</si>
  <si>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</si>
  <si>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</si>
  <si>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</si>
  <si>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</si>
  <si>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</si>
  <si>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</si>
  <si>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</si>
  <si>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</si>
  <si>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</si>
  <si>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</si>
  <si>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</si>
  <si>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</si>
  <si>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</si>
  <si>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</si>
  <si>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</si>
  <si>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</si>
  <si>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</si>
  <si>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</si>
  <si>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</si>
  <si>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</si>
  <si>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</si>
  <si>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</si>
  <si>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</si>
  <si>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</si>
  <si>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</si>
  <si>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</si>
  <si>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</si>
  <si>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</si>
  <si>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</si>
  <si>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</si>
  <si>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</si>
  <si>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</si>
  <si>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</si>
  <si>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</si>
  <si>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</si>
  <si>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</si>
  <si>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</si>
  <si>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</si>
  <si>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</si>
  <si>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</si>
  <si>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</si>
  <si>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</si>
  <si>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</si>
  <si>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</si>
  <si>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</si>
  <si>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</si>
  <si>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</si>
  <si>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</si>
  <si>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</si>
  <si>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</si>
  <si>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</si>
  <si>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</si>
  <si>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</si>
  <si>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</si>
  <si>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</si>
  <si>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</si>
  <si>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</si>
  <si>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</si>
  <si>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</si>
  <si>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</si>
  <si>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</si>
  <si>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</si>
  <si>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</si>
  <si>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</si>
  <si>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</si>
  <si>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</si>
  <si>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</si>
  <si>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</si>
  <si>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</si>
  <si>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</si>
  <si>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</si>
  <si>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</si>
  <si>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</si>
  <si>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</si>
  <si>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</si>
  <si>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</si>
  <si>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</si>
  <si>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</si>
  <si>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</si>
  <si>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</si>
  <si>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</si>
  <si>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</si>
  <si>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</si>
  <si>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</si>
  <si>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</si>
  <si>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</si>
  <si>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</si>
  <si>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</si>
  <si>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</si>
  <si>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</si>
  <si>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</si>
  <si>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</si>
  <si>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</si>
  <si>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</si>
  <si>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</si>
  <si>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</si>
  <si>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</si>
  <si>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</si>
  <si>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</si>
  <si>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</si>
  <si>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</si>
  <si>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</si>
  <si>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</si>
  <si>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</si>
  <si>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</si>
  <si>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</si>
  <si>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</si>
  <si>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</si>
  <si>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</si>
  <si>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</si>
  <si>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</si>
  <si>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</si>
  <si>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</si>
  <si>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</si>
  <si>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</si>
  <si>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</si>
  <si>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</si>
  <si>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</si>
  <si>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</si>
  <si>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</si>
  <si>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</si>
  <si>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</si>
  <si>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</si>
  <si>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</si>
  <si>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</si>
  <si>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</si>
  <si>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</si>
  <si>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</si>
  <si>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</si>
  <si>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</si>
  <si>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</si>
  <si>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</si>
  <si>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</si>
  <si>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</si>
  <si>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</si>
  <si>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</si>
  <si>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</si>
  <si>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</si>
  <si>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</si>
  <si>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</si>
  <si>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</si>
  <si>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</si>
  <si>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</si>
  <si>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</si>
  <si>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</si>
  <si>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</si>
  <si>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</si>
  <si>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</si>
  <si>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</si>
  <si>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</si>
  <si>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</si>
  <si>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</si>
  <si>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</si>
  <si>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</si>
  <si>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</si>
  <si>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</si>
  <si>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</si>
  <si>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</si>
  <si>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</si>
  <si>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</si>
  <si>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</si>
  <si>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</si>
  <si>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</si>
  <si>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</si>
  <si>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</si>
  <si>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</si>
  <si>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</si>
  <si>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</si>
  <si>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</si>
  <si>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</si>
  <si>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</si>
  <si>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</si>
  <si>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</si>
  <si>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</si>
  <si>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</si>
  <si>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</si>
  <si>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</si>
  <si>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</si>
  <si>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</si>
  <si>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</si>
  <si>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</si>
  <si>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</si>
  <si>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</si>
  <si>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</si>
  <si>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</si>
  <si>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</si>
  <si>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</si>
  <si>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</si>
  <si>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</si>
  <si>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</si>
  <si>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</si>
  <si>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</si>
  <si>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</si>
  <si>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</si>
  <si>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</si>
  <si>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</si>
  <si>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</si>
  <si>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</si>
  <si>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</si>
  <si>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</si>
  <si>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</si>
  <si>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</si>
  <si>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</si>
  <si>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</si>
  <si>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</si>
  <si>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</si>
  <si>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</si>
  <si>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</si>
  <si>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</si>
  <si>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</si>
  <si>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</si>
  <si>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</si>
  <si>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</si>
  <si>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</si>
  <si>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</si>
  <si>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</si>
  <si>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</si>
  <si>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</si>
  <si>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</si>
  <si>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</si>
  <si>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</si>
  <si>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</si>
  <si>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</si>
  <si>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</si>
  <si>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</si>
  <si>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</si>
  <si>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</si>
  <si>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</si>
  <si>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</si>
  <si>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</si>
  <si>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</si>
  <si>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</si>
  <si>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</si>
  <si>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</si>
  <si>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</si>
  <si>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</si>
  <si>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</si>
  <si>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</si>
  <si>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</si>
  <si>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</si>
  <si>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</si>
  <si>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</si>
  <si>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</si>
  <si>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</si>
  <si>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</si>
  <si>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</si>
  <si>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</si>
  <si>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</si>
  <si>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</si>
  <si>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</si>
  <si>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</si>
  <si>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</si>
  <si>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</si>
  <si>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</si>
  <si>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</si>
  <si>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</si>
  <si>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</si>
  <si>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</si>
  <si>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</si>
  <si>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</si>
  <si>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</si>
  <si>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</si>
  <si>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</si>
  <si>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</si>
  <si>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</si>
  <si>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</si>
  <si>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</si>
  <si>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</si>
  <si>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</si>
  <si>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</si>
  <si>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</si>
  <si>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</si>
  <si>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</si>
  <si>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</si>
  <si>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</si>
  <si>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</si>
  <si>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</si>
  <si>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</si>
  <si>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</si>
  <si>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</si>
  <si>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</si>
  <si>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</si>
  <si>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</si>
  <si>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</si>
  <si>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</si>
  <si>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</si>
  <si>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</si>
  <si>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</si>
  <si>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</si>
  <si>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</si>
  <si>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</si>
  <si>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</si>
  <si>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</si>
  <si>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</si>
  <si>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</si>
  <si>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</si>
  <si>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</si>
  <si>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</si>
  <si>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</si>
  <si>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</si>
  <si>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</si>
  <si>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</si>
  <si>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</si>
  <si>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</si>
  <si>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</si>
  <si>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</si>
  <si>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</si>
  <si>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</si>
  <si>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</si>
  <si>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</si>
  <si>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</si>
  <si>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</si>
  <si>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</si>
  <si>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</si>
  <si>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</si>
  <si>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</si>
  <si>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</si>
  <si>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</si>
  <si>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</si>
  <si>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</si>
  <si>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</si>
  <si>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</si>
  <si>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</si>
  <si>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</si>
  <si>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</si>
  <si>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</si>
  <si>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</si>
  <si>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</si>
  <si>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</si>
  <si>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</si>
  <si>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</si>
  <si>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</si>
  <si>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</si>
  <si>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</si>
  <si>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</si>
  <si>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</si>
  <si>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</si>
  <si>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</si>
  <si>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</si>
  <si>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</si>
  <si>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</si>
  <si>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</si>
  <si>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</si>
  <si>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</si>
  <si>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</si>
  <si>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</si>
  <si>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</si>
  <si>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</si>
  <si>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</si>
  <si>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</si>
  <si>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</si>
  <si>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</si>
  <si>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</si>
  <si>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</si>
  <si>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</si>
  <si>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</si>
  <si>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</si>
  <si>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</si>
  <si>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</si>
  <si>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</si>
  <si>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</si>
  <si>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</si>
  <si>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</si>
  <si>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</si>
  <si>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</si>
  <si>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</si>
  <si>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</si>
  <si>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</si>
  <si>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</si>
  <si>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</si>
  <si>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</si>
  <si>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</si>
  <si>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</si>
  <si>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</si>
  <si>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</si>
  <si>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</si>
  <si>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</si>
  <si>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</si>
  <si>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</si>
  <si>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</si>
  <si>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</si>
  <si>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</si>
  <si>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</si>
  <si>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</si>
  <si>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</si>
  <si>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</si>
  <si>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</si>
  <si>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</si>
  <si>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</si>
  <si>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</si>
  <si>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</si>
  <si>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</si>
  <si>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</si>
  <si>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</si>
  <si>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</si>
  <si>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</si>
  <si>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</si>
  <si>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</si>
  <si>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</si>
  <si>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</si>
  <si>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</si>
  <si>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</si>
  <si>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</si>
  <si>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</si>
  <si>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</si>
  <si>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</si>
  <si>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</si>
  <si>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</si>
  <si>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</si>
  <si>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</si>
  <si>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</si>
  <si>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</si>
  <si>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</si>
  <si>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</si>
  <si>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</si>
  <si>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</si>
  <si>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</si>
  <si>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</si>
  <si>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</si>
  <si>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</si>
  <si>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</si>
  <si>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</si>
  <si>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</si>
  <si>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</si>
  <si>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</si>
  <si>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</si>
  <si>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</si>
  <si>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</si>
  <si>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</si>
  <si>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</si>
  <si>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</si>
  <si>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</si>
  <si>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</si>
  <si>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</si>
  <si>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</si>
  <si>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</si>
  <si>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</si>
  <si>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</si>
  <si>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</si>
  <si>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</si>
  <si>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</si>
  <si>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</si>
  <si>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</si>
  <si>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</si>
  <si>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</si>
  <si>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</si>
  <si>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</si>
  <si>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</si>
  <si>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</si>
  <si>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</si>
  <si>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</si>
  <si>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</si>
  <si>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</si>
  <si>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</si>
  <si>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</si>
  <si>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</si>
  <si>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</si>
  <si>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</si>
  <si>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</si>
  <si>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</si>
  <si>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</si>
  <si>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</si>
  <si>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</si>
  <si>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</si>
  <si>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</si>
  <si>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</si>
  <si>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</si>
  <si>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</si>
  <si>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</si>
  <si>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</si>
  <si>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</si>
  <si>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</si>
  <si>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</si>
  <si>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</si>
  <si>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</si>
  <si>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</si>
  <si>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</si>
  <si>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</si>
  <si>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</si>
  <si>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</si>
  <si>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</si>
  <si>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</si>
  <si>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</si>
  <si>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</si>
  <si>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</si>
  <si>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</si>
  <si>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</si>
  <si>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</si>
  <si>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</si>
  <si>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</si>
  <si>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</si>
  <si>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</si>
  <si>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</si>
  <si>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</si>
  <si>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</si>
  <si>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</si>
  <si>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</si>
  <si>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</si>
  <si>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</si>
  <si>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</si>
  <si>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</si>
  <si>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</si>
  <si>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</si>
  <si>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</si>
  <si>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</si>
  <si>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</si>
  <si>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</si>
  <si>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</si>
  <si>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</si>
  <si>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</si>
  <si>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</si>
  <si>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</si>
  <si>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</si>
  <si>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</si>
  <si>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</si>
  <si>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</si>
  <si>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</si>
  <si>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</si>
  <si>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</si>
  <si>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</si>
  <si>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</si>
  <si>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</si>
  <si>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</si>
  <si>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</si>
  <si>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</si>
  <si>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</si>
  <si>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</si>
  <si>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</si>
  <si>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</si>
  <si>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</si>
  <si>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</si>
  <si>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</si>
  <si>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</si>
  <si>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</si>
  <si>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</si>
  <si>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</si>
  <si>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</si>
  <si>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</si>
  <si>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</si>
  <si>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</si>
  <si>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</si>
  <si>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</si>
  <si>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</si>
  <si>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</si>
  <si>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</si>
  <si>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</si>
  <si>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</si>
  <si>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</si>
  <si>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</si>
  <si>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</si>
  <si>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</si>
  <si>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</si>
  <si>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</si>
  <si>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</si>
  <si>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</si>
  <si>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</si>
  <si>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</si>
  <si>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</si>
  <si>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</si>
  <si>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</si>
  <si>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</si>
  <si>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</si>
  <si>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</si>
  <si>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</si>
  <si>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</si>
  <si>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</si>
  <si>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</si>
  <si>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</si>
  <si>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</si>
  <si>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</si>
  <si>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</si>
  <si>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</si>
  <si>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</si>
  <si>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</si>
  <si>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</si>
  <si>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</si>
  <si>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</si>
  <si>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</si>
  <si>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</si>
  <si>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</si>
  <si>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</si>
  <si>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</si>
  <si>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</si>
  <si>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</si>
  <si>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</si>
  <si>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</si>
  <si>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</si>
  <si>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</si>
  <si>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</si>
  <si>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</si>
  <si>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</si>
  <si>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</si>
  <si>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</si>
  <si>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</si>
  <si>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</si>
  <si>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</si>
  <si>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</si>
  <si>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</si>
  <si>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</si>
  <si>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</si>
  <si>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</si>
  <si>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</si>
  <si>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</si>
  <si>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</si>
  <si>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</si>
  <si>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</si>
  <si>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</si>
  <si>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</si>
  <si>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</si>
  <si>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</si>
  <si>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</si>
  <si>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</si>
  <si>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</si>
  <si>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</si>
  <si>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</si>
  <si>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</si>
  <si>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</si>
  <si>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</si>
  <si>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</si>
  <si>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</si>
  <si>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</si>
  <si>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</si>
  <si>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</si>
  <si>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</si>
  <si>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</si>
  <si>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</si>
  <si>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</si>
  <si>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</si>
  <si>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</si>
  <si>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</si>
  <si>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</si>
  <si>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</si>
  <si>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</si>
  <si>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</si>
  <si>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</si>
  <si>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</si>
  <si>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</si>
  <si>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</si>
  <si>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</si>
  <si>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</si>
  <si>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</si>
  <si>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</si>
  <si>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</si>
  <si>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</si>
  <si>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</si>
  <si>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</si>
  <si>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</si>
  <si>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</si>
  <si>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</si>
  <si>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</si>
  <si>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</si>
  <si>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</si>
  <si>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</si>
  <si>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</si>
  <si>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</si>
  <si>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</si>
  <si>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</si>
  <si>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</si>
  <si>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</si>
  <si>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</si>
  <si>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</si>
  <si>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</si>
  <si>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</si>
  <si>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</si>
  <si>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</si>
  <si>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</si>
  <si>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</si>
  <si>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</si>
  <si>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</si>
  <si>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</si>
  <si>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</si>
  <si>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</si>
  <si>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</si>
  <si>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</si>
  <si>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</si>
  <si>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</si>
  <si>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</si>
  <si>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</si>
  <si>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</si>
  <si>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</si>
  <si>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</si>
  <si>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</si>
  <si>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</si>
  <si>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</si>
  <si>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</si>
  <si>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</si>
  <si>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</si>
  <si>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</si>
  <si>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</si>
  <si>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</si>
  <si>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</si>
  <si>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</si>
  <si>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</si>
  <si>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</si>
  <si>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</si>
  <si>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</si>
  <si>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</si>
  <si>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</si>
  <si>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</si>
  <si>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</si>
  <si>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</si>
  <si>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</si>
  <si>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</si>
  <si>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</si>
  <si>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</si>
  <si>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</si>
  <si>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</si>
  <si>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</si>
  <si>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</si>
  <si>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</si>
  <si>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</si>
  <si>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</si>
  <si>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</si>
  <si>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</si>
  <si>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</si>
  <si>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</si>
  <si>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</si>
  <si>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</si>
  <si>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</si>
  <si>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</si>
  <si>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</si>
  <si>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</si>
  <si>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</si>
  <si>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</si>
  <si>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</si>
  <si>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</si>
  <si>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</si>
  <si>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</si>
  <si>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</si>
  <si>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</si>
  <si>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</si>
  <si>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</si>
  <si>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</si>
  <si>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</si>
  <si>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</si>
  <si>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</si>
  <si>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</si>
  <si>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</si>
  <si>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</si>
  <si>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</si>
  <si>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</si>
  <si>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</si>
  <si>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</si>
  <si>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</si>
  <si>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</si>
  <si>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</si>
  <si>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</si>
  <si>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</si>
  <si>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</si>
  <si>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</si>
  <si>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</si>
  <si>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</si>
  <si>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</si>
  <si>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</si>
  <si>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</si>
  <si>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</si>
  <si>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</si>
  <si>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</si>
  <si>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</si>
  <si>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</si>
  <si>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</si>
  <si>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</si>
  <si>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</si>
  <si>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</si>
  <si>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</si>
  <si>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</si>
  <si>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</si>
  <si>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</si>
  <si>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</si>
  <si>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</si>
  <si>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</si>
  <si>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</si>
  <si>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</si>
  <si>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</si>
  <si>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</si>
  <si>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</si>
  <si>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</si>
  <si>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</si>
  <si>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</si>
  <si>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</si>
  <si>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</si>
  <si>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</si>
  <si>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</si>
  <si>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</si>
  <si>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</si>
  <si>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</si>
  <si>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</si>
  <si>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</si>
  <si>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</si>
  <si>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</si>
  <si>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</si>
  <si>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</si>
  <si>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</si>
  <si>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</si>
  <si>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</si>
  <si>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</si>
  <si>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</si>
  <si>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</si>
  <si>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</si>
  <si>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</si>
  <si>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</si>
  <si>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</si>
  <si>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</si>
  <si>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</si>
  <si>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</si>
  <si>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</si>
  <si>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</si>
  <si>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</si>
  <si>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</si>
  <si>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</si>
  <si>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</si>
  <si>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</si>
  <si>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</si>
  <si>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</si>
  <si>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</si>
  <si>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</si>
  <si>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</si>
  <si>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</si>
  <si>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</si>
  <si>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</si>
  <si>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</si>
  <si>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</si>
  <si>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</si>
  <si>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</si>
  <si>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</si>
  <si>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</si>
  <si>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</si>
  <si>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</si>
  <si>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</si>
  <si>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</si>
  <si>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</si>
  <si>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</si>
  <si>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</si>
  <si>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</si>
  <si>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</si>
  <si>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</si>
  <si>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</si>
  <si>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</si>
  <si>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</si>
  <si>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</si>
  <si>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</si>
  <si>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</si>
  <si>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</si>
  <si>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</si>
  <si>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</si>
  <si>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</si>
  <si>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</si>
  <si>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</si>
  <si>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</si>
  <si>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</si>
  <si>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</si>
  <si>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</si>
  <si>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</si>
  <si>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</si>
  <si>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</si>
  <si>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</si>
  <si>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</si>
  <si>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</si>
  <si>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</si>
  <si>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</si>
  <si>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</si>
  <si>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</si>
  <si>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</si>
  <si>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</si>
  <si>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</si>
  <si>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</si>
  <si>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</si>
  <si>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</si>
  <si>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</si>
  <si>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</si>
  <si>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</si>
  <si>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</si>
  <si>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</si>
  <si>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</si>
  <si>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</si>
  <si>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</si>
  <si>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</si>
  <si>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</si>
  <si>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</si>
  <si>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</si>
  <si>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</si>
  <si>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</si>
  <si>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</si>
  <si>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</si>
  <si>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</si>
  <si>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</si>
  <si>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</si>
  <si>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</si>
  <si>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</si>
  <si>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</si>
  <si>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</si>
  <si>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</si>
  <si>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</si>
  <si>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</si>
  <si>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</si>
  <si>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</si>
  <si>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</si>
  <si>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</si>
  <si>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</si>
  <si>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</si>
  <si>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</si>
  <si>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</si>
  <si>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</si>
  <si>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</si>
  <si>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</si>
  <si>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</si>
  <si>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</si>
  <si>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</si>
  <si>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</si>
  <si>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</si>
  <si>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</si>
  <si>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</si>
  <si>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</si>
  <si>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</si>
  <si>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</si>
  <si>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</si>
  <si>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</si>
  <si>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</si>
  <si>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</si>
  <si>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</si>
  <si>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</si>
  <si>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</si>
  <si>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</si>
  <si>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</si>
  <si>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</si>
  <si>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</si>
  <si>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</si>
  <si>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</si>
  <si>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</si>
  <si>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</si>
  <si>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</si>
  <si>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</si>
  <si>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</si>
  <si>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</si>
  <si>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</si>
  <si>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</si>
  <si>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</si>
  <si>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</si>
  <si>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</si>
  <si>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</si>
  <si>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</si>
  <si>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</si>
  <si>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</si>
  <si>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</si>
  <si>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</si>
  <si>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</si>
  <si>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</si>
  <si>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</si>
  <si>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</si>
  <si>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</si>
  <si>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</si>
  <si>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</si>
  <si>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</si>
  <si>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</si>
  <si>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</si>
  <si>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</si>
  <si>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</si>
  <si>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</si>
  <si>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</si>
  <si>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</si>
  <si>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</si>
  <si>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</si>
  <si>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</si>
  <si>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</si>
  <si>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</si>
  <si>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</si>
  <si>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</si>
  <si>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</si>
  <si>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</si>
  <si>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</si>
  <si>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</si>
  <si>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</si>
  <si>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</si>
  <si>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</si>
  <si>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</si>
  <si>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</si>
  <si>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</si>
  <si>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</si>
  <si>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</si>
  <si>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</si>
  <si>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</si>
  <si>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</si>
  <si>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</si>
  <si>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</si>
  <si>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</si>
  <si>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</si>
  <si>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</si>
  <si>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</si>
  <si>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</si>
  <si>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</si>
  <si>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</si>
  <si>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</si>
  <si>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</si>
  <si>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</si>
  <si>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</si>
  <si>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</si>
  <si>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</si>
  <si>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</si>
  <si>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</si>
  <si>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</si>
  <si>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</si>
  <si>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</si>
  <si>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</si>
  <si>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</si>
  <si>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</si>
  <si>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</si>
  <si>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</si>
  <si>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</si>
  <si>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</si>
  <si>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</si>
  <si>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</si>
  <si>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</si>
  <si>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</si>
  <si>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</si>
  <si>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</si>
  <si>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</si>
  <si>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</si>
  <si>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</si>
  <si>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</si>
  <si>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</si>
  <si>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</si>
  <si>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</si>
  <si>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</si>
  <si>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</si>
  <si>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</si>
  <si>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</si>
  <si>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</si>
  <si>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</si>
  <si>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</si>
  <si>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</si>
  <si>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</si>
  <si>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</si>
  <si>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</si>
  <si>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</si>
  <si>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</si>
  <si>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</si>
  <si>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</si>
  <si>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</si>
  <si>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</si>
  <si>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</si>
  <si>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</si>
  <si>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</si>
  <si>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</si>
  <si>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</si>
  <si>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</si>
  <si>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</si>
  <si>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</si>
  <si>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</si>
  <si>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</si>
  <si>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</si>
  <si>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</si>
  <si>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</si>
  <si>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</si>
  <si>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</si>
  <si>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</si>
  <si>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</si>
  <si>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</si>
  <si>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</si>
  <si>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</si>
  <si>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</si>
  <si>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</si>
  <si>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</si>
  <si>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</si>
  <si>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</si>
  <si>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</si>
  <si>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</si>
  <si>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</si>
  <si>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</si>
  <si>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</si>
  <si>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</si>
  <si>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</si>
  <si>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</si>
  <si>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</si>
  <si>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</si>
  <si>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</si>
  <si>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</si>
  <si>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</si>
  <si>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</si>
  <si>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</si>
  <si>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</si>
  <si>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</si>
  <si>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</si>
  <si>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</si>
  <si>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</si>
  <si>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</si>
  <si>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</si>
  <si>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</si>
  <si>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</si>
  <si>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</si>
  <si>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</si>
  <si>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</si>
  <si>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</si>
  <si>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</si>
  <si>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</si>
  <si>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</si>
  <si>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</si>
  <si>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</si>
  <si>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</si>
  <si>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</si>
  <si>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</si>
  <si>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</si>
  <si>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</si>
  <si>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</si>
  <si>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</si>
  <si>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</si>
  <si>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</si>
  <si>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</si>
  <si>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</si>
  <si>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</si>
  <si>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</si>
  <si>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</si>
  <si>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</si>
  <si>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</si>
  <si>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</si>
  <si>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</si>
  <si>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</si>
  <si>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</si>
  <si>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</si>
  <si>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</si>
  <si>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</si>
  <si>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</si>
  <si>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</si>
  <si>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</si>
  <si>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</si>
  <si>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</si>
  <si>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</si>
  <si>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</si>
  <si>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</si>
  <si>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</si>
  <si>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</si>
  <si>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</si>
  <si>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</si>
  <si>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</si>
  <si>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</si>
  <si>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</si>
  <si>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</si>
  <si>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</si>
  <si>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</si>
  <si>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</si>
  <si>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</si>
  <si>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</si>
  <si>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</si>
  <si>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</si>
  <si>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</si>
  <si>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</si>
  <si>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</si>
  <si>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</si>
  <si>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</si>
  <si>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</si>
  <si>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</si>
  <si>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</si>
  <si>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</si>
  <si>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</si>
  <si>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</si>
  <si>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</si>
  <si>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</si>
  <si>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</si>
  <si>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</si>
  <si>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</si>
  <si>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</si>
  <si>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</si>
  <si>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</si>
  <si>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</si>
  <si>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</si>
  <si>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</si>
  <si>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</si>
  <si>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</si>
  <si>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</si>
  <si>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</si>
  <si>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</si>
  <si>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</si>
  <si>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</si>
  <si>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</si>
  <si>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</si>
  <si>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</si>
  <si>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</si>
  <si>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</si>
  <si>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</si>
  <si>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</si>
  <si>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</si>
  <si>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</si>
  <si>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</si>
  <si>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</si>
  <si>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</si>
  <si>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</si>
  <si>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</si>
  <si>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</si>
  <si>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</si>
  <si>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</si>
  <si>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</si>
  <si>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</si>
  <si>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</si>
  <si>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</si>
  <si>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</si>
  <si>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</si>
  <si>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</si>
  <si>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</si>
  <si>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</si>
  <si>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</si>
  <si>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</si>
  <si>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</si>
  <si>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</si>
  <si>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</si>
  <si>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</si>
  <si>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</si>
  <si>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</si>
  <si>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</si>
  <si>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</si>
  <si>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</si>
  <si>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</si>
  <si>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</si>
  <si>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</si>
  <si>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</si>
  <si>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</si>
  <si>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</si>
  <si>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</si>
  <si>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</si>
  <si>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</si>
  <si>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</si>
  <si>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</si>
  <si>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</si>
  <si>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</si>
  <si>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</si>
  <si>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</si>
  <si>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</si>
  <si>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</si>
  <si>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</si>
  <si>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</si>
  <si>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</si>
  <si>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</si>
  <si>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</si>
  <si>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</si>
  <si>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</si>
  <si>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</si>
  <si>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</si>
  <si>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</si>
  <si>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</si>
  <si>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</si>
  <si>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</si>
  <si>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</si>
  <si>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</si>
  <si>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</si>
  <si>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</si>
  <si>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</si>
  <si>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</si>
  <si>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</si>
  <si>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</si>
  <si>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</si>
  <si>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</si>
  <si>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</si>
  <si>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</si>
  <si>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</si>
  <si>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</si>
  <si>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</si>
  <si>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</si>
  <si>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</si>
  <si>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</si>
  <si>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</si>
  <si>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</si>
  <si>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</si>
  <si>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</si>
  <si>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</si>
  <si>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</si>
  <si>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</si>
  <si>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</si>
  <si>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</si>
  <si>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</si>
  <si>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</si>
  <si>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</si>
  <si>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</si>
  <si>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</si>
  <si>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</si>
  <si>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</si>
  <si>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</si>
  <si>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</si>
  <si>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</si>
  <si>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</si>
  <si>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</si>
  <si>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</si>
  <si>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</si>
  <si>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</si>
  <si>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</si>
  <si>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</si>
  <si>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</si>
  <si>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</si>
  <si>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</si>
  <si>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</si>
  <si>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</si>
  <si>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</si>
  <si>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</si>
  <si>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</si>
  <si>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</si>
  <si>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</si>
  <si>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</si>
  <si>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</si>
  <si>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</si>
  <si>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</si>
  <si>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</si>
  <si>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</si>
  <si>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</si>
  <si>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</si>
  <si>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</si>
  <si>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</si>
  <si>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</si>
  <si>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</si>
  <si>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</si>
  <si>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</si>
  <si>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</si>
  <si>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</si>
  <si>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</si>
  <si>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</si>
  <si>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</si>
  <si>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</si>
  <si>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</si>
  <si>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</si>
  <si>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</si>
  <si>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</si>
  <si>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</si>
  <si>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</si>
  <si>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</si>
  <si>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</si>
  <si>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</si>
  <si>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</si>
  <si>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</si>
  <si>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</si>
  <si>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</si>
  <si>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</si>
  <si>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</si>
  <si>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</si>
  <si>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</si>
  <si>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</si>
  <si>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</si>
  <si>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</si>
  <si>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</si>
  <si>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</si>
  <si>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</si>
  <si>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</si>
  <si>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</si>
  <si>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</si>
  <si>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</si>
  <si>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</si>
  <si>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</si>
  <si>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</si>
  <si>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</si>
  <si>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</si>
  <si>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</si>
  <si>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</si>
  <si>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</si>
  <si>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</si>
  <si>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</si>
  <si>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</si>
  <si>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</si>
  <si>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</si>
  <si>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</si>
  <si>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</si>
  <si>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</si>
  <si>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</si>
  <si>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</si>
  <si>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</si>
  <si>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</si>
  <si>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</si>
  <si>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</si>
  <si>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</si>
  <si>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</si>
  <si>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</si>
  <si>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</si>
  <si>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</si>
  <si>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</si>
  <si>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</si>
  <si>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</si>
  <si>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</si>
  <si>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</si>
  <si>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</si>
  <si>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</si>
  <si>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</si>
  <si>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</si>
  <si>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</si>
  <si>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</si>
  <si>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</si>
  <si>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</si>
  <si>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</si>
  <si>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</si>
  <si>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</si>
  <si>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</si>
  <si>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</si>
  <si>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</si>
  <si>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</si>
  <si>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</si>
  <si>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</si>
  <si>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</si>
  <si>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</si>
  <si>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</si>
  <si>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</si>
  <si>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</si>
  <si>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</si>
  <si>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</si>
  <si>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</si>
  <si>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</si>
  <si>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</si>
  <si>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</si>
  <si>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</si>
  <si>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</si>
  <si>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</si>
  <si>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</si>
  <si>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</si>
  <si>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</si>
  <si>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</si>
  <si>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</si>
  <si>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</si>
  <si>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</si>
  <si>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</si>
  <si>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</si>
  <si>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</si>
  <si>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</si>
  <si>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</si>
  <si>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</si>
  <si>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</si>
  <si>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</si>
  <si>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</si>
  <si>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</si>
  <si>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</si>
  <si>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</si>
  <si>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</si>
  <si>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</si>
  <si>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</si>
  <si>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</si>
  <si>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</si>
  <si>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</si>
  <si>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</si>
  <si>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</si>
  <si>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</si>
  <si>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</si>
  <si>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</si>
  <si>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</si>
  <si>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</si>
  <si>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</si>
  <si>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</si>
  <si>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</si>
  <si>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</si>
  <si>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</si>
  <si>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</si>
  <si>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</si>
  <si>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</si>
  <si>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</si>
  <si>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</si>
  <si>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</si>
  <si>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</si>
  <si>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</si>
  <si>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</si>
  <si>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</si>
  <si>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</si>
  <si>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</si>
  <si>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</si>
  <si>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</si>
  <si>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</si>
  <si>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</si>
  <si>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</si>
  <si>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</si>
  <si>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</si>
  <si>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</si>
  <si>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</si>
  <si>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</si>
  <si>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</si>
  <si>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</si>
  <si>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</si>
  <si>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</si>
  <si>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</si>
  <si>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</si>
  <si>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</si>
  <si>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</si>
  <si>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</si>
  <si>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</si>
  <si>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</si>
  <si>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</si>
  <si>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</si>
  <si>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</si>
  <si>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</si>
  <si>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</si>
  <si>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</si>
  <si>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</si>
  <si>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</si>
  <si>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</si>
  <si>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</si>
  <si>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</si>
  <si>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</si>
  <si>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</si>
  <si>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</si>
  <si>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</si>
  <si>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</si>
  <si>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</si>
  <si>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</si>
  <si>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</si>
  <si>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</si>
  <si>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</si>
  <si>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</si>
  <si>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</si>
  <si>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</si>
  <si>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</si>
  <si>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</si>
  <si>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</si>
  <si>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</si>
  <si>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</si>
  <si>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</si>
  <si>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</si>
  <si>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</si>
  <si>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</si>
  <si>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</si>
  <si>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</si>
  <si>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</si>
  <si>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</si>
  <si>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</si>
  <si>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</si>
  <si>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</si>
  <si>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</si>
  <si>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</si>
  <si>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</si>
  <si>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</si>
  <si>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</si>
  <si>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</si>
  <si>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</si>
  <si>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</si>
  <si>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</si>
  <si>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</si>
  <si>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</si>
  <si>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</si>
  <si>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</si>
  <si>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</si>
  <si>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</si>
  <si>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</si>
  <si>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</si>
  <si>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</si>
  <si>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</si>
  <si>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</si>
  <si>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</si>
  <si>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</si>
  <si>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</si>
  <si>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</si>
  <si>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</si>
  <si>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</si>
  <si>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</si>
  <si>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</si>
  <si>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</si>
  <si>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</si>
  <si>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</si>
  <si>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</si>
  <si>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</si>
  <si>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</si>
  <si>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</si>
  <si>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</si>
  <si>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</si>
  <si>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</si>
  <si>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</si>
  <si>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</si>
  <si>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</si>
  <si>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</si>
  <si>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</si>
  <si>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</si>
  <si>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</si>
  <si>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</si>
  <si>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</si>
  <si>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</si>
  <si>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</si>
  <si>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</si>
  <si>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</si>
  <si>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</si>
  <si>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</si>
  <si>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</si>
  <si>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</si>
  <si>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</si>
  <si>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</si>
  <si>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</si>
  <si>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</si>
  <si>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</si>
  <si>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</si>
  <si>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</si>
  <si>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</si>
  <si>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</si>
  <si>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</si>
  <si>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</si>
  <si>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</si>
  <si>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</si>
  <si>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</si>
  <si>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</si>
  <si>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</si>
  <si>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</si>
  <si>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</si>
  <si>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</si>
  <si>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</si>
  <si>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</si>
  <si>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</si>
  <si>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</si>
  <si>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</si>
  <si>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</si>
  <si>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</si>
  <si>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</si>
  <si>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</si>
  <si>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</si>
  <si>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</si>
  <si>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</si>
  <si>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</si>
  <si>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</si>
  <si>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</si>
  <si>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</si>
  <si>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</si>
  <si>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</si>
  <si>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</si>
  <si>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</si>
  <si>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</si>
  <si>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</si>
  <si>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</si>
  <si>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</si>
  <si>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</si>
  <si>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</si>
  <si>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</si>
  <si>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</si>
  <si>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</si>
  <si>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</si>
  <si>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</si>
  <si>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</si>
  <si>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</si>
  <si>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</si>
  <si>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</si>
  <si>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</si>
  <si>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</si>
  <si>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</si>
  <si>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</si>
  <si>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</si>
  <si>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</si>
  <si>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</si>
  <si>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</si>
  <si>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</si>
  <si>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</si>
  <si>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</si>
  <si>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</si>
  <si>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</si>
  <si>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</si>
  <si>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</si>
  <si>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</si>
  <si>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</si>
  <si>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</si>
  <si>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</si>
  <si>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</si>
  <si>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</si>
  <si>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</si>
  <si>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</si>
  <si>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</si>
  <si>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</si>
  <si>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</si>
  <si>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</si>
  <si>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</si>
  <si>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</si>
  <si>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</si>
  <si>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</si>
  <si>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</si>
  <si>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</si>
  <si>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</si>
  <si>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</si>
  <si>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</si>
  <si>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</si>
  <si>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</si>
  <si>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</si>
  <si>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</si>
  <si>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</si>
  <si>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</si>
  <si>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</si>
  <si>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</si>
  <si>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</si>
  <si>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</si>
  <si>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</si>
  <si>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</si>
  <si>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</si>
  <si>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</si>
  <si>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</si>
  <si>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</si>
  <si>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</si>
  <si>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</si>
  <si>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</si>
  <si>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</si>
  <si>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</si>
  <si>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</si>
  <si>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</si>
  <si>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</si>
  <si>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</si>
  <si>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</si>
  <si>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</si>
  <si>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</si>
  <si>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</si>
  <si>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</si>
  <si>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</si>
  <si>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</si>
  <si>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</si>
  <si>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</si>
  <si>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</si>
  <si>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</si>
  <si>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</si>
  <si>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</si>
  <si>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</si>
  <si>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</si>
  <si>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</si>
  <si>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</si>
  <si>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</si>
  <si>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</si>
  <si>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</si>
  <si>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</si>
  <si>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</si>
  <si>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</si>
  <si>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</si>
  <si>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</si>
  <si>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</si>
  <si>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</si>
  <si>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</si>
  <si>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</si>
  <si>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</si>
  <si>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</si>
  <si>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</si>
  <si>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</si>
  <si>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</si>
  <si>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</si>
  <si>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</si>
  <si>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</si>
  <si>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</si>
  <si>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</si>
  <si>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</si>
  <si>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</si>
  <si>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</si>
  <si>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</si>
  <si>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</si>
  <si>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</si>
  <si>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</si>
  <si>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</si>
  <si>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</si>
  <si>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</si>
  <si>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</si>
  <si>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</si>
  <si>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</si>
  <si>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</si>
  <si>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</si>
  <si>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</si>
  <si>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</si>
  <si>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</si>
  <si>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</si>
  <si>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</si>
  <si>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</si>
  <si>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</si>
  <si>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</si>
  <si>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</si>
  <si>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</si>
  <si>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</si>
  <si>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</si>
  <si>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</si>
  <si>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</si>
  <si>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</si>
  <si>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</si>
  <si>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</si>
  <si>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</si>
  <si>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</si>
  <si>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</si>
  <si>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</si>
  <si>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</si>
  <si>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</si>
  <si>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</si>
  <si>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</si>
  <si>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</si>
  <si>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</si>
  <si>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</si>
  <si>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</si>
  <si>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</si>
  <si>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</si>
  <si>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</si>
  <si>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</si>
  <si>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</si>
  <si>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</si>
  <si>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</si>
  <si>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</si>
  <si>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</si>
  <si>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</si>
  <si>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</si>
  <si>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</si>
  <si>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</si>
  <si>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</si>
  <si>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</si>
  <si>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</si>
  <si>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</si>
  <si>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</si>
  <si>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</si>
  <si>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</si>
  <si>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</si>
  <si>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</si>
  <si>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</si>
  <si>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</si>
  <si>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</si>
  <si>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</si>
  <si>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</si>
  <si>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</si>
  <si>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</si>
  <si>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</si>
  <si>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</si>
  <si>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</si>
  <si>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</si>
  <si>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</si>
  <si>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</si>
  <si>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</si>
  <si>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</si>
  <si>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</si>
  <si>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</si>
  <si>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</si>
  <si>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</si>
  <si>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</si>
  <si>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</si>
  <si>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</si>
  <si>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</si>
  <si>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</si>
  <si>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</si>
  <si>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</si>
  <si>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</si>
  <si>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</si>
  <si>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</si>
  <si>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</si>
  <si>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</si>
  <si>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</si>
  <si>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</si>
  <si>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</si>
  <si>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</si>
  <si>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</si>
  <si>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</si>
  <si>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</si>
  <si>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</si>
  <si>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</si>
  <si>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</si>
  <si>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</si>
  <si>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</si>
  <si>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</si>
  <si>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</si>
  <si>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</si>
  <si>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</si>
  <si>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</si>
  <si>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</si>
  <si>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</si>
  <si>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</si>
  <si>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</si>
  <si>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</si>
  <si>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</si>
  <si>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</si>
  <si>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</si>
  <si>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</si>
  <si>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</si>
  <si>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</si>
  <si>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</si>
  <si>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</si>
  <si>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</si>
  <si>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</si>
  <si>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</si>
  <si>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</si>
  <si>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</si>
  <si>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</si>
  <si>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</si>
  <si>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</si>
  <si>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</si>
  <si>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</si>
  <si>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</si>
  <si>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</si>
  <si>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</si>
  <si>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</si>
  <si>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</si>
  <si>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</si>
  <si>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</si>
  <si>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</si>
  <si>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</si>
  <si>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</si>
  <si>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</si>
  <si>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</si>
  <si>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</si>
  <si>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</si>
  <si>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</si>
  <si>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</si>
  <si>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</si>
  <si>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</si>
  <si>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</si>
  <si>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</si>
  <si>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</si>
  <si>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</si>
  <si>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</si>
  <si>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</si>
  <si>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</si>
  <si>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</si>
  <si>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</si>
  <si>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</si>
  <si>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</si>
  <si>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</si>
  <si>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</si>
  <si>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</si>
  <si>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</si>
  <si>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</si>
  <si>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</si>
  <si>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</si>
  <si>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</si>
  <si>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</si>
  <si>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</si>
  <si>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</si>
  <si>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</si>
  <si>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</si>
  <si>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</si>
  <si>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</si>
  <si>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</si>
  <si>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</si>
  <si>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</si>
  <si>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</si>
  <si>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</si>
  <si>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</si>
  <si>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</si>
  <si>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</si>
  <si>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</si>
  <si>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</si>
  <si>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</si>
  <si>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</si>
  <si>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</si>
  <si>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</si>
  <si>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</si>
  <si>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</si>
  <si>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</si>
  <si>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</si>
  <si>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</si>
  <si>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</si>
  <si>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</si>
  <si>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</si>
  <si>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</si>
  <si>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</si>
  <si>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</si>
  <si>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</si>
  <si>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</si>
  <si>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</si>
  <si>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</si>
  <si>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</si>
  <si>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</si>
  <si>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</si>
  <si>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</si>
  <si>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</si>
  <si>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</si>
  <si>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</si>
  <si>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</si>
  <si>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</si>
  <si>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</si>
  <si>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</si>
  <si>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</si>
  <si>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</si>
  <si>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</si>
  <si>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</si>
  <si>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</si>
  <si>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</si>
  <si>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</si>
  <si>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</si>
  <si>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</si>
  <si>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</si>
  <si>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</si>
  <si>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</si>
  <si>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</si>
  <si>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</si>
  <si>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</si>
  <si>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</si>
  <si>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</si>
  <si>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</si>
  <si>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</si>
  <si>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</si>
  <si>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</si>
  <si>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</si>
  <si>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</si>
  <si>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</si>
  <si>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</si>
  <si>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</si>
  <si>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</si>
  <si>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</si>
  <si>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</si>
  <si>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</si>
  <si>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</si>
  <si>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</si>
  <si>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</si>
  <si>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</si>
  <si>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</si>
  <si>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</si>
  <si>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</si>
  <si>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</si>
  <si>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</si>
  <si>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</si>
  <si>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</si>
  <si>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</si>
  <si>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</si>
  <si>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</si>
  <si>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</si>
  <si>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</si>
  <si>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</si>
  <si>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</si>
  <si>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</si>
  <si>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</si>
  <si>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</si>
  <si>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</si>
  <si>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</si>
  <si>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</si>
  <si>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</si>
  <si>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</si>
  <si>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</si>
  <si>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</si>
  <si>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</si>
  <si>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</si>
  <si>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</si>
  <si>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</si>
  <si>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</si>
  <si>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</si>
  <si>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</si>
  <si>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</si>
  <si>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</si>
  <si>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</si>
  <si>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</si>
  <si>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</si>
  <si>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</si>
  <si>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</si>
  <si>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</si>
  <si>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</si>
  <si>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</si>
  <si>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</si>
  <si>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</si>
  <si>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</si>
  <si>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</si>
  <si>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</si>
  <si>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</si>
  <si>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</si>
  <si>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</si>
  <si>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</si>
  <si>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</si>
  <si>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</si>
  <si>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</si>
  <si>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</si>
  <si>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</si>
  <si>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</si>
  <si>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</si>
  <si>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</si>
  <si>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</si>
  <si>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</si>
  <si>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</si>
  <si>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</si>
  <si>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</si>
  <si>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</si>
  <si>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</si>
  <si>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</si>
  <si>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</si>
  <si>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</si>
  <si>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</si>
  <si>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</si>
  <si>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</si>
  <si>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</si>
  <si>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</si>
  <si>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</si>
  <si>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</si>
  <si>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</si>
  <si>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</si>
  <si>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</si>
  <si>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</si>
  <si>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</si>
  <si>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</si>
  <si>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</si>
  <si>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</si>
  <si>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</si>
  <si>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</si>
  <si>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</si>
  <si>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</si>
  <si>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</si>
  <si>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</si>
  <si>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</si>
  <si>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</si>
  <si>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</si>
  <si>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</si>
  <si>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</si>
  <si>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</si>
  <si>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</si>
  <si>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</si>
  <si>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</si>
  <si>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</si>
  <si>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</si>
  <si>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</si>
  <si>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</si>
  <si>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</si>
  <si>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</si>
  <si>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</si>
  <si>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</si>
  <si>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</si>
  <si>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</si>
  <si>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</si>
  <si>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</si>
  <si>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</si>
  <si>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</si>
  <si>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</si>
  <si>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</si>
  <si>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</si>
  <si>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</si>
  <si>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</si>
  <si>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</si>
  <si>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</si>
  <si>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</si>
  <si>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</si>
  <si>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</si>
  <si>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</si>
  <si>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</si>
  <si>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</si>
  <si>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</si>
  <si>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</si>
  <si>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</si>
  <si>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</si>
  <si>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</si>
  <si>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</si>
  <si>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</si>
  <si>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</si>
  <si>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</si>
  <si>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</si>
  <si>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</si>
  <si>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</si>
  <si>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</si>
  <si>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</si>
  <si>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</si>
  <si>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</si>
  <si>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</si>
  <si>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</si>
  <si>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</si>
  <si>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</si>
  <si>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</si>
  <si>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</si>
  <si>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</si>
  <si>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</si>
  <si>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</si>
  <si>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</si>
  <si>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</si>
  <si>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</si>
  <si>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</si>
  <si>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</si>
  <si>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</si>
  <si>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</si>
  <si>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</si>
  <si>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</si>
  <si>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</si>
  <si>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</si>
  <si>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</si>
  <si>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</si>
  <si>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</si>
  <si>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</si>
  <si>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</si>
  <si>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</si>
  <si>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</si>
  <si>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</si>
  <si>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</si>
  <si>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</si>
  <si>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</si>
  <si>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</si>
  <si>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</si>
  <si>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</si>
  <si>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</si>
  <si>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</si>
  <si>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</si>
  <si>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</si>
  <si>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</si>
  <si>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</si>
  <si>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</si>
  <si>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</si>
  <si>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</si>
  <si>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</si>
  <si>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</si>
  <si>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</si>
  <si>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</si>
  <si>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</si>
  <si>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</si>
  <si>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</si>
  <si>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</si>
  <si>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</si>
  <si>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</si>
  <si>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</si>
  <si>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</si>
  <si>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</si>
  <si>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</si>
  <si>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</si>
  <si>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</si>
  <si>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</si>
  <si>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</si>
  <si>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</si>
  <si>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</si>
  <si>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</si>
  <si>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</si>
  <si>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</si>
  <si>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</si>
  <si>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</si>
  <si>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</si>
  <si>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</si>
  <si>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</si>
  <si>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</si>
  <si>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</si>
  <si>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</si>
  <si>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</si>
  <si>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</si>
  <si>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</si>
  <si>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</si>
  <si>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</si>
  <si>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</si>
  <si>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</si>
  <si>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</si>
  <si>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</si>
  <si>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</si>
  <si>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</si>
  <si>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</si>
  <si>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</si>
  <si>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</si>
  <si>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</si>
  <si>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</si>
  <si>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</si>
  <si>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</si>
  <si>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</si>
  <si>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</si>
  <si>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</si>
  <si>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</si>
  <si>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</si>
  <si>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</si>
  <si>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</si>
  <si>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</si>
  <si>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</si>
  <si>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</si>
  <si>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</si>
  <si>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</si>
  <si>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</si>
  <si>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</si>
  <si>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</si>
  <si>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</si>
  <si>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</si>
  <si>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</si>
  <si>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</si>
  <si>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</si>
  <si>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</si>
  <si>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</si>
  <si>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</si>
  <si>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</si>
  <si>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</si>
  <si>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</si>
  <si>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</si>
  <si>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</si>
  <si>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</si>
  <si>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</si>
  <si>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</si>
  <si>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</si>
  <si>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</si>
  <si>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</si>
  <si>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</si>
  <si>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</si>
  <si>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</si>
  <si>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</si>
  <si>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</si>
  <si>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</si>
  <si>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</si>
  <si>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</si>
  <si>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</si>
  <si>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</si>
  <si>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</si>
  <si>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</si>
  <si>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</si>
  <si>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</si>
  <si>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</si>
  <si>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</si>
  <si>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</si>
  <si>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</si>
  <si>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</si>
  <si>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</si>
  <si>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</si>
  <si>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</si>
  <si>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</si>
  <si>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</si>
  <si>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</si>
  <si>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</si>
  <si>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</si>
  <si>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</si>
  <si>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</si>
  <si>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</si>
  <si>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</si>
  <si>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</si>
  <si>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</si>
  <si>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</si>
  <si>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</si>
  <si>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</si>
  <si>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</si>
  <si>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</si>
  <si>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</si>
  <si>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</si>
  <si>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</si>
  <si>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</si>
  <si>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</si>
  <si>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</si>
  <si>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</si>
  <si>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</si>
  <si>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</si>
  <si>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</si>
  <si>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</si>
  <si>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</si>
  <si>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</si>
  <si>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</si>
  <si>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</si>
  <si>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</si>
  <si>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</si>
  <si>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</si>
  <si>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</si>
  <si>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</si>
  <si>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</si>
  <si>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</si>
  <si>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</si>
  <si>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</si>
  <si>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</si>
  <si>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</si>
  <si>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</si>
  <si>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</si>
  <si>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</si>
  <si>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</si>
  <si>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</si>
  <si>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</si>
  <si>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</si>
  <si>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</si>
  <si>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</si>
  <si>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</si>
  <si>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</si>
  <si>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</si>
  <si>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</si>
  <si>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</si>
  <si>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</si>
  <si>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</si>
  <si>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</si>
  <si>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</si>
  <si>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</si>
  <si>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</si>
  <si>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</si>
  <si>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</si>
  <si>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</si>
  <si>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</si>
  <si>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</si>
  <si>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</si>
  <si>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</si>
  <si>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</si>
  <si>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</si>
  <si>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</si>
  <si>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</si>
  <si>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</si>
  <si>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</si>
  <si>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</si>
  <si>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</si>
  <si>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</si>
  <si>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</si>
  <si>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</si>
  <si>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</si>
  <si>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</si>
  <si>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</si>
  <si>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</si>
  <si>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</si>
  <si>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</si>
  <si>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</si>
  <si>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</si>
  <si>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</si>
  <si>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</si>
  <si>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</si>
  <si>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</si>
  <si>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</si>
  <si>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</si>
  <si>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</si>
  <si>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</si>
  <si>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</si>
  <si>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</si>
  <si>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</si>
  <si>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</si>
  <si>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</si>
  <si>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</si>
  <si>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</si>
  <si>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</si>
  <si>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</si>
  <si>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</si>
  <si>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</si>
  <si>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</si>
  <si>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</si>
  <si>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</si>
  <si>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</si>
  <si>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</si>
  <si>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</si>
  <si>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</si>
  <si>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</si>
  <si>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</si>
  <si>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</si>
  <si>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</si>
  <si>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</si>
  <si>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</si>
  <si>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</si>
  <si>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</si>
  <si>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</si>
  <si>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</si>
  <si>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</si>
  <si>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</si>
  <si>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</si>
  <si>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</si>
  <si>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</si>
  <si>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</si>
  <si>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</si>
  <si>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</si>
  <si>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</si>
  <si>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</si>
  <si>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</si>
  <si>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</si>
  <si>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</si>
  <si>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</si>
  <si>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</si>
  <si>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</si>
  <si>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</si>
  <si>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</si>
  <si>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</si>
  <si>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</si>
  <si>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</si>
  <si>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</si>
  <si>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</si>
  <si>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</si>
  <si>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</si>
  <si>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</si>
  <si>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</si>
  <si>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</si>
  <si>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</si>
  <si>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</si>
  <si>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</si>
  <si>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</si>
  <si>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</si>
  <si>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</si>
  <si>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</si>
  <si>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</si>
  <si>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</si>
  <si>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</si>
  <si>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</si>
  <si>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</si>
  <si>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</si>
  <si>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</si>
  <si>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</si>
  <si>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</si>
  <si>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</si>
  <si>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</si>
  <si>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</si>
  <si>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</si>
  <si>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</si>
  <si>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</si>
  <si>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</si>
  <si>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</si>
  <si>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</si>
  <si>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</si>
  <si>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</si>
  <si>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</si>
  <si>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</si>
  <si>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</si>
  <si>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</si>
  <si>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</si>
  <si>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</si>
  <si>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</si>
  <si>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</si>
  <si>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</si>
  <si>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</si>
  <si>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</si>
  <si>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</si>
  <si>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</si>
  <si>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</si>
  <si>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</si>
  <si>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</si>
  <si>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</si>
  <si>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</si>
  <si>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</si>
  <si>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</si>
  <si>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</si>
  <si>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</si>
  <si>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</si>
  <si>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</si>
  <si>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</si>
  <si>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</si>
  <si>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</si>
  <si>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</si>
  <si>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</si>
  <si>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</si>
  <si>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</si>
  <si>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</si>
  <si>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</si>
  <si>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</si>
  <si>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</si>
  <si>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</si>
  <si>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</si>
  <si>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</si>
  <si>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</si>
  <si>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</si>
  <si>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</si>
  <si>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</si>
  <si>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</si>
  <si>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</si>
  <si>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</si>
  <si>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</si>
  <si>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</si>
  <si>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</si>
  <si>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</si>
  <si>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</si>
  <si>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</si>
  <si>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</si>
  <si>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</si>
  <si>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</si>
  <si>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</si>
  <si>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</si>
  <si>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</si>
  <si>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</si>
  <si>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</si>
  <si>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</si>
  <si>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</si>
  <si>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</si>
  <si>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</si>
  <si>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</si>
  <si>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</si>
  <si>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</si>
  <si>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</si>
  <si>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</si>
  <si>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</si>
  <si>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</si>
  <si>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</si>
  <si>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</si>
  <si>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</si>
  <si>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</si>
  <si>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</si>
  <si>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</si>
  <si>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</si>
  <si>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</si>
  <si>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</si>
  <si>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</si>
  <si>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</si>
  <si>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</si>
  <si>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</si>
  <si>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</si>
  <si>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</si>
  <si>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</si>
  <si>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</si>
  <si>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</si>
  <si>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</si>
  <si>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</si>
  <si>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</si>
  <si>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</si>
  <si>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</si>
  <si>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</si>
  <si>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</si>
  <si>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</si>
  <si>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</si>
  <si>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</si>
  <si>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</si>
  <si>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</si>
  <si>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</si>
  <si>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</si>
  <si>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</si>
  <si>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</si>
  <si>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</si>
  <si>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</si>
  <si>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</si>
  <si>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</si>
  <si>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</si>
  <si>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</si>
  <si>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</si>
  <si>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</si>
  <si>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</si>
  <si>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</si>
  <si>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</si>
  <si>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</si>
  <si>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</si>
  <si>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</si>
  <si>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</si>
  <si>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</si>
  <si>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</si>
  <si>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</si>
  <si>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</si>
  <si>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</si>
  <si>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</si>
  <si>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</si>
  <si>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</si>
  <si>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</si>
  <si>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</si>
  <si>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</si>
  <si>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</si>
  <si>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</si>
  <si>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</si>
  <si>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</si>
  <si>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</si>
  <si>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</si>
  <si>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</si>
  <si>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</si>
  <si>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</si>
  <si>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</si>
  <si>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</si>
  <si>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</si>
  <si>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</si>
  <si>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</si>
  <si>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</si>
  <si>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</si>
  <si>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</si>
  <si>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</si>
  <si>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</si>
  <si>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</si>
  <si>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</si>
  <si>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</si>
  <si>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</si>
  <si>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</si>
  <si>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</si>
  <si>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</si>
  <si>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</si>
  <si>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</si>
  <si>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</si>
  <si>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</si>
  <si>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</si>
  <si>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</si>
  <si>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</si>
  <si>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</si>
  <si>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</si>
  <si>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</si>
  <si>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</si>
  <si>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</si>
  <si>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</si>
  <si>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</si>
  <si>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</si>
  <si>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</si>
  <si>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</si>
  <si>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</si>
  <si>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</si>
  <si>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</si>
  <si>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</si>
  <si>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</si>
  <si>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</si>
  <si>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</si>
  <si>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</si>
  <si>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</si>
  <si>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</si>
  <si>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</si>
  <si>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</si>
  <si>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</si>
  <si>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</si>
  <si>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</si>
  <si>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</si>
  <si>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</si>
  <si>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</si>
  <si>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</si>
  <si>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</si>
  <si>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</si>
  <si>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</si>
  <si>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</si>
  <si>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</si>
  <si>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</si>
  <si>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</si>
  <si>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</si>
  <si>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</si>
  <si>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</si>
  <si>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</si>
  <si>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</si>
  <si>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</si>
  <si>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</si>
  <si>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</si>
  <si>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</si>
  <si>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</si>
  <si>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</si>
  <si>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</si>
  <si>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</si>
  <si>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</si>
  <si>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</si>
  <si>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</si>
  <si>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</si>
  <si>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</si>
  <si>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</si>
  <si>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</si>
  <si>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</si>
  <si>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</si>
  <si>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</si>
  <si>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</si>
  <si>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</si>
  <si>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</si>
  <si>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</si>
  <si>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</si>
  <si>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</si>
  <si>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</si>
  <si>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</si>
  <si>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</si>
  <si>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</si>
  <si>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</si>
  <si>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</si>
  <si>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</si>
  <si>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</si>
  <si>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</si>
  <si>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</si>
  <si>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</si>
  <si>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</si>
  <si>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</si>
  <si>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</si>
  <si>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</si>
  <si>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</si>
  <si>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</si>
  <si>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</si>
  <si>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</si>
  <si>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</si>
  <si>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</si>
  <si>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</si>
  <si>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</si>
  <si>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</si>
  <si>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</si>
  <si>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</si>
  <si>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</si>
  <si>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</si>
  <si>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</si>
  <si>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</si>
  <si>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</si>
  <si>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</si>
  <si>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</si>
  <si>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</si>
  <si>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</si>
  <si>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</si>
  <si>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</si>
  <si>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</si>
  <si>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</si>
  <si>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</si>
  <si>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</si>
  <si>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</si>
  <si>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</si>
  <si>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</si>
  <si>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</si>
  <si>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</si>
  <si>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</si>
  <si>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</si>
  <si>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</si>
  <si>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</si>
  <si>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</si>
  <si>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</si>
  <si>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</si>
  <si>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</si>
  <si>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</si>
  <si>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</si>
  <si>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</si>
  <si>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</si>
  <si>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</si>
  <si>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</si>
  <si>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</si>
  <si>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</si>
  <si>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</si>
  <si>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</si>
  <si>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</si>
  <si>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</si>
  <si>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</si>
  <si>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</si>
  <si>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</si>
  <si>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</si>
  <si>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</si>
  <si>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</si>
  <si>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</si>
  <si>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</si>
  <si>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</si>
  <si>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</si>
  <si>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</si>
  <si>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</si>
  <si>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</si>
  <si>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</si>
  <si>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</si>
  <si>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</si>
  <si>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</si>
  <si>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</si>
  <si>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</si>
  <si>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</si>
  <si>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</si>
  <si>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</si>
  <si>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</si>
  <si>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</si>
  <si>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</si>
  <si>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</si>
  <si>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</si>
  <si>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</si>
  <si>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</si>
  <si>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</si>
  <si>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</si>
  <si>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</si>
  <si>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</si>
  <si>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</si>
  <si>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</si>
  <si>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</si>
  <si>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</si>
  <si>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</si>
  <si>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</si>
  <si>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</si>
  <si>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</si>
  <si>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</si>
  <si>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</si>
  <si>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</si>
  <si>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</si>
  <si>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</si>
  <si>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</si>
  <si>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</si>
  <si>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</si>
  <si>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</si>
  <si>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</si>
  <si>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</si>
  <si>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</si>
  <si>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</si>
  <si>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</si>
  <si>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</si>
  <si>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</si>
  <si>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</si>
  <si>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</si>
  <si>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</si>
  <si>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</si>
  <si>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</si>
  <si>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</si>
  <si>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</si>
  <si>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</si>
  <si>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</si>
  <si>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</si>
  <si>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</si>
  <si>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</si>
  <si>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</si>
  <si>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</si>
  <si>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</si>
  <si>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</si>
  <si>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</si>
  <si>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</si>
  <si>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</si>
  <si>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</si>
  <si>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</si>
  <si>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</si>
  <si>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</si>
  <si>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</si>
  <si>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</si>
  <si>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</si>
  <si>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</si>
  <si>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</si>
  <si>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</si>
  <si>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</si>
  <si>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</si>
  <si>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</si>
  <si>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</si>
  <si>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</si>
  <si>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</si>
  <si>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</si>
  <si>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</si>
  <si>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</si>
  <si>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</si>
  <si>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</si>
  <si>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</si>
  <si>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</si>
  <si>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</si>
  <si>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</si>
  <si>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</si>
  <si>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</si>
  <si>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</si>
  <si>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</si>
  <si>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</si>
  <si>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</si>
  <si>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</si>
  <si>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</si>
  <si>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</si>
  <si>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</si>
  <si>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</si>
  <si>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</si>
  <si>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</si>
  <si>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</si>
  <si>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</si>
  <si>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</si>
  <si>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</si>
  <si>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</si>
  <si>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</si>
  <si>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</si>
  <si>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</si>
  <si>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</si>
  <si>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</si>
  <si>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</si>
  <si>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</si>
  <si>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</si>
  <si>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</si>
  <si>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</si>
  <si>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</si>
  <si>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</si>
  <si>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</si>
  <si>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</si>
  <si>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</si>
  <si>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</si>
  <si>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</si>
  <si>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</si>
  <si>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</si>
  <si>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</si>
  <si>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</si>
  <si>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</si>
  <si>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</si>
  <si>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</si>
  <si>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</si>
  <si>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</si>
  <si>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</si>
  <si>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</si>
  <si>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</si>
  <si>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</si>
  <si>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</si>
  <si>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</si>
  <si>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</si>
  <si>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</si>
  <si>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</si>
  <si>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</si>
  <si>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</si>
  <si>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</si>
  <si>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</si>
  <si>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</si>
  <si>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</si>
  <si>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</si>
  <si>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</si>
  <si>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</si>
  <si>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</si>
  <si>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</si>
  <si>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</si>
  <si>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</si>
  <si>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</si>
  <si>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</si>
  <si>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</si>
  <si>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</si>
  <si>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</si>
  <si>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</si>
  <si>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</si>
  <si>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</si>
  <si>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</si>
  <si>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</si>
  <si>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</si>
  <si>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</si>
  <si>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</si>
  <si>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</si>
  <si>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</si>
  <si>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</si>
  <si>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</si>
  <si>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</si>
  <si>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</si>
  <si>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</si>
  <si>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</si>
  <si>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</si>
  <si>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</si>
  <si>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</si>
  <si>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</si>
  <si>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</si>
  <si>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</si>
  <si>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</si>
  <si>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</si>
  <si>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</si>
  <si>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</si>
  <si>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</si>
  <si>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</si>
  <si>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</si>
  <si>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</si>
  <si>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</si>
  <si>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</si>
  <si>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</si>
  <si>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</si>
  <si>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</si>
  <si>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</si>
  <si>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</si>
  <si>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</si>
  <si>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</si>
  <si>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</si>
  <si>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</si>
  <si>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</si>
  <si>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</si>
  <si>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</si>
  <si>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</si>
  <si>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</si>
  <si>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</si>
  <si>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</si>
  <si>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</si>
  <si>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</si>
  <si>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</si>
  <si>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</si>
  <si>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</si>
  <si>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</si>
  <si>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</si>
  <si>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</si>
  <si>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</si>
  <si>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</si>
  <si>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</si>
  <si>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</si>
  <si>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</si>
  <si>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</si>
  <si>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</si>
  <si>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</si>
  <si>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</si>
  <si>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</si>
  <si>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</si>
  <si>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</si>
  <si>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</si>
  <si>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</si>
  <si>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</si>
  <si>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</si>
  <si>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</si>
  <si>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</si>
  <si>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</si>
  <si>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</si>
  <si>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</si>
  <si>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</si>
  <si>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</si>
  <si>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</si>
  <si>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</si>
  <si>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</si>
  <si>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</si>
  <si>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</si>
  <si>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</si>
  <si>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</si>
  <si>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</si>
  <si>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</si>
  <si>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</si>
  <si>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</si>
  <si>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</si>
  <si>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</si>
  <si>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</si>
  <si>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</si>
  <si>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</si>
  <si>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</si>
  <si>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</si>
  <si>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</si>
  <si>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</si>
  <si>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</si>
  <si>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</si>
  <si>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</si>
  <si>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</si>
  <si>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</si>
  <si>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</si>
  <si>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</si>
  <si>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</si>
  <si>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</si>
  <si>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</si>
  <si>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</si>
  <si>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</si>
  <si>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</si>
  <si>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</si>
  <si>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</si>
  <si>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</si>
  <si>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</si>
  <si>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</si>
  <si>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</si>
  <si>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</si>
  <si>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</si>
  <si>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</si>
  <si>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</si>
  <si>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</si>
  <si>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</si>
  <si>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</si>
  <si>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</si>
  <si>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</si>
  <si>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</si>
  <si>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</si>
  <si>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</si>
  <si>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</si>
  <si>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</si>
  <si>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</si>
  <si>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</si>
  <si>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</si>
  <si>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</si>
  <si>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</si>
  <si>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</si>
  <si>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</si>
  <si>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</si>
  <si>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</si>
  <si>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</si>
  <si>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</si>
  <si>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</si>
  <si>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</si>
  <si>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</si>
  <si>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</si>
  <si>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</si>
  <si>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</si>
  <si>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</si>
  <si>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</si>
  <si>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</si>
  <si>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</si>
  <si>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</si>
  <si>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</si>
  <si>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</si>
  <si>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</si>
  <si>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</si>
  <si>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</si>
  <si>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</si>
  <si>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</si>
  <si>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</si>
  <si>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</si>
  <si>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</si>
  <si>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</si>
  <si>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</si>
  <si>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</si>
  <si>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</si>
  <si>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</si>
  <si>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</si>
  <si>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</si>
  <si>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</si>
  <si>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</si>
  <si>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</si>
  <si>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</si>
  <si>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</si>
  <si>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</si>
  <si>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</si>
  <si>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</si>
  <si>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</si>
  <si>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</si>
  <si>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</si>
  <si>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</si>
  <si>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</si>
  <si>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</si>
  <si>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</si>
  <si>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</si>
  <si>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</si>
  <si>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</si>
  <si>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</si>
  <si>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</si>
  <si>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</si>
  <si>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</si>
  <si>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</si>
  <si>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</si>
  <si>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</si>
  <si>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</si>
  <si>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</si>
  <si>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</si>
  <si>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</si>
  <si>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</si>
  <si>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</si>
  <si>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</si>
  <si>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</si>
  <si>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</si>
  <si>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</si>
  <si>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</si>
  <si>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</si>
  <si>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</si>
  <si>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</si>
  <si>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</si>
  <si>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</si>
  <si>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</si>
  <si>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</si>
  <si>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</si>
  <si>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</si>
  <si>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</si>
  <si>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</si>
  <si>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</si>
  <si>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</si>
  <si>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</si>
  <si>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</si>
  <si>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</si>
  <si>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</si>
  <si>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</si>
  <si>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</si>
  <si>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</si>
  <si>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</si>
  <si>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</si>
  <si>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</si>
  <si>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</si>
  <si>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</si>
  <si>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</si>
  <si>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</si>
  <si>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</si>
  <si>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</si>
  <si>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</si>
  <si>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</si>
  <si>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</si>
  <si>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</si>
  <si>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</si>
  <si>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</si>
  <si>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</si>
  <si>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</si>
  <si>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</si>
  <si>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</si>
  <si>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</si>
  <si>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</si>
  <si>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</si>
  <si>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</si>
  <si>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</si>
  <si>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</si>
  <si>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</si>
  <si>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</si>
  <si>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</si>
  <si>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</si>
  <si>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</si>
  <si>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</si>
  <si>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</si>
  <si>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</si>
  <si>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</si>
  <si>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</si>
  <si>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</si>
  <si>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</si>
  <si>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</si>
  <si>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</si>
  <si>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</si>
  <si>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</si>
  <si>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</si>
  <si>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</si>
  <si>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</si>
  <si>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</si>
  <si>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</si>
  <si>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</si>
  <si>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</si>
  <si>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</si>
  <si>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</si>
  <si>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</si>
  <si>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</si>
  <si>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</si>
  <si>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</si>
  <si>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</si>
  <si>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</si>
  <si>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</si>
  <si>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</si>
  <si>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</si>
  <si>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</si>
  <si>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</si>
  <si>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</si>
  <si>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</si>
  <si>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</si>
  <si>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</si>
  <si>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</si>
  <si>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</si>
  <si>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</si>
  <si>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</si>
  <si>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</si>
  <si>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</si>
  <si>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</si>
  <si>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</si>
  <si>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</si>
  <si>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</si>
  <si>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</si>
  <si>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</si>
  <si>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</si>
  <si>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</si>
  <si>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</si>
  <si>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</si>
  <si>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</si>
  <si>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</si>
  <si>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</si>
  <si>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</si>
  <si>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</si>
  <si>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</si>
  <si>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</si>
  <si>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</si>
  <si>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</si>
  <si>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</si>
  <si>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</si>
  <si>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</si>
  <si>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</si>
  <si>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</si>
  <si>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</si>
  <si>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</si>
  <si>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</si>
  <si>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</si>
  <si>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</si>
  <si>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</si>
  <si>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</si>
  <si>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</si>
  <si>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</si>
  <si>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</si>
  <si>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</si>
  <si>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</si>
  <si>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</si>
  <si>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</si>
  <si>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</si>
  <si>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</si>
  <si>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</si>
  <si>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</si>
  <si>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</si>
  <si>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</si>
  <si>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</si>
  <si>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</si>
  <si>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</si>
  <si>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</si>
  <si>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</si>
  <si>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</si>
  <si>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</si>
  <si>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</si>
  <si>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</si>
  <si>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</si>
  <si>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</si>
  <si>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</si>
  <si>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</si>
  <si>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</si>
  <si>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</si>
  <si>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</si>
  <si>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</si>
  <si>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</si>
  <si>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</si>
  <si>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</si>
  <si>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</si>
  <si>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</si>
  <si>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</si>
  <si>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</si>
  <si>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</si>
  <si>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</si>
  <si>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</si>
  <si>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</si>
  <si>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</si>
  <si>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</si>
  <si>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</si>
  <si>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</si>
  <si>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</si>
  <si>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</si>
  <si>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</si>
  <si>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</si>
  <si>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</si>
  <si>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</si>
  <si>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</si>
  <si>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</si>
  <si>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</si>
  <si>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</si>
  <si>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</si>
  <si>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</si>
  <si>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</si>
  <si>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</si>
  <si>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</si>
  <si>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</si>
  <si>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</si>
  <si>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</si>
  <si>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</si>
  <si>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</si>
  <si>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</si>
  <si>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</si>
  <si>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</si>
  <si>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</si>
  <si>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</si>
  <si>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</si>
  <si>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</si>
  <si>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</si>
  <si>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</si>
  <si>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</si>
  <si>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</si>
  <si>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</si>
  <si>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</si>
  <si>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</si>
  <si>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</si>
  <si>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</si>
  <si>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</si>
  <si>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</si>
  <si>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</si>
  <si>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</si>
  <si>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</si>
  <si>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</si>
  <si>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</si>
  <si>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</si>
  <si>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</si>
  <si>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</si>
  <si>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</si>
  <si>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</si>
  <si>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</si>
  <si>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</si>
  <si>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</si>
  <si>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</si>
  <si>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</si>
  <si>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</si>
  <si>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</si>
  <si>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</si>
  <si>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</si>
  <si>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</si>
  <si>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</si>
  <si>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</si>
  <si>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</si>
  <si>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</si>
  <si>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</si>
  <si>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</si>
  <si>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</si>
  <si>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</si>
  <si>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</si>
  <si>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</si>
  <si>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</si>
  <si>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</si>
  <si>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</si>
  <si>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</si>
  <si>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</si>
  <si>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</si>
  <si>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</si>
  <si>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</si>
  <si>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</si>
  <si>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</si>
  <si>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</si>
  <si>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</si>
  <si>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</si>
  <si>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</si>
  <si>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</si>
  <si>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</si>
  <si>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</si>
  <si>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</si>
  <si>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</si>
  <si>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</si>
  <si>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</si>
  <si>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</si>
  <si>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</si>
  <si>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</si>
  <si>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</si>
  <si>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</si>
  <si>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</si>
  <si>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</si>
  <si>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</si>
  <si>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</si>
  <si>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</si>
  <si>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</si>
  <si>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</si>
  <si>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</si>
  <si>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</si>
  <si>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</si>
  <si>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</si>
  <si>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</si>
  <si>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</si>
  <si>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</si>
  <si>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</si>
  <si>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</si>
  <si>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</si>
  <si>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</si>
  <si>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</si>
  <si>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</si>
  <si>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</si>
  <si>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</si>
  <si>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</si>
  <si>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</si>
  <si>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</si>
  <si>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</si>
  <si>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</si>
  <si>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</si>
  <si>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</si>
  <si>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</si>
  <si>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</si>
  <si>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</si>
  <si>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</si>
  <si>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</si>
  <si>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</si>
  <si>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</si>
  <si>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</si>
  <si>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</si>
  <si>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</si>
  <si>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</si>
  <si>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</si>
  <si>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</si>
  <si>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</si>
  <si>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</si>
  <si>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</si>
  <si>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</si>
  <si>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</si>
  <si>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</si>
  <si>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</si>
  <si>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</si>
  <si>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</si>
  <si>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</si>
  <si>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</si>
  <si>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</si>
  <si>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</si>
  <si>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</si>
  <si>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</si>
  <si>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</si>
  <si>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</si>
  <si>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</si>
  <si>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</si>
  <si>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</si>
  <si>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</si>
  <si>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</si>
  <si>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</si>
  <si>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</si>
  <si>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</si>
  <si>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</si>
  <si>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</si>
  <si>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</si>
  <si>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</si>
  <si>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</si>
  <si>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</si>
  <si>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</si>
  <si>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</si>
  <si>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</si>
  <si>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</si>
  <si>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</si>
  <si>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</si>
  <si>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</si>
  <si>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</si>
  <si>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</si>
  <si>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</si>
  <si>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</si>
  <si>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</si>
  <si>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</si>
  <si>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</si>
  <si>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</si>
  <si>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</si>
  <si>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</si>
  <si>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</si>
  <si>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</si>
  <si>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</si>
  <si>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</si>
  <si>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</si>
  <si>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</si>
  <si>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</si>
  <si>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</si>
  <si>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</si>
  <si>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</si>
  <si>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</si>
  <si>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</si>
  <si>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</si>
  <si>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</si>
  <si>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</si>
  <si>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</si>
  <si>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</si>
  <si>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</si>
  <si>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</si>
  <si>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</si>
  <si>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</si>
  <si>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</si>
  <si>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</si>
  <si>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</si>
  <si>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</si>
  <si>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</si>
  <si>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</si>
  <si>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</si>
  <si>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</si>
  <si>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</si>
  <si>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</si>
  <si>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</si>
  <si>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</si>
  <si>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</si>
  <si>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</si>
  <si>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</si>
  <si>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</si>
  <si>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</si>
  <si>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</si>
  <si>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</si>
  <si>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</si>
  <si>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</si>
  <si>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</si>
  <si>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</si>
  <si>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</si>
  <si>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</si>
  <si>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</si>
  <si>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</si>
  <si>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</si>
  <si>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</si>
  <si>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</si>
  <si>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</si>
  <si>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</si>
  <si>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</si>
  <si>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</si>
  <si>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</si>
  <si>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</si>
  <si>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</si>
  <si>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</si>
  <si>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</si>
  <si>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</si>
  <si>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</si>
  <si>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</si>
  <si>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</si>
  <si>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</si>
  <si>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</si>
  <si>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</si>
  <si>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</si>
  <si>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</si>
  <si>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</si>
  <si>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</si>
  <si>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</si>
  <si>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</si>
  <si>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</si>
  <si>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</si>
  <si>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</si>
  <si>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</si>
  <si>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</si>
  <si>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</si>
  <si>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</si>
  <si>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</si>
  <si>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</si>
  <si>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</si>
  <si>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</si>
  <si>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</si>
  <si>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</si>
  <si>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</si>
  <si>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</si>
  <si>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</si>
  <si>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</si>
  <si>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</si>
  <si>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</si>
  <si>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</si>
  <si>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</si>
  <si>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</si>
  <si>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</si>
  <si>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</si>
  <si>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</si>
  <si>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</si>
  <si>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</si>
  <si>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</si>
  <si>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</si>
  <si>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</si>
  <si>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</si>
  <si>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</si>
  <si>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</si>
  <si>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</si>
  <si>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</si>
  <si>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</si>
  <si>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</si>
  <si>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</si>
  <si>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</si>
  <si>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</si>
  <si>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</si>
  <si>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</si>
  <si>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</si>
  <si>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</si>
  <si>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</si>
  <si>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</si>
  <si>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</si>
  <si>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</si>
  <si>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</si>
  <si>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</si>
  <si>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</si>
  <si>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</si>
  <si>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</si>
  <si>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</si>
  <si>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</si>
  <si>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</si>
  <si>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</si>
  <si>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</si>
  <si>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</si>
  <si>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</si>
  <si>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</si>
  <si>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</si>
  <si>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</si>
  <si>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</si>
  <si>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</si>
  <si>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</si>
  <si>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</si>
  <si>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</si>
  <si>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</si>
  <si>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</si>
  <si>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</si>
  <si>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</si>
  <si>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</si>
  <si>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</si>
  <si>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</si>
  <si>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</si>
  <si>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</si>
  <si>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</si>
  <si>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</si>
  <si>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</si>
  <si>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</si>
  <si>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</si>
  <si>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</si>
  <si>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</si>
  <si>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</si>
  <si>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</si>
  <si>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</si>
  <si>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</si>
  <si>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</si>
  <si>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</si>
  <si>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</si>
  <si>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</si>
  <si>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</si>
  <si>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</si>
  <si>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</si>
  <si>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</si>
  <si>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</si>
  <si>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</si>
  <si>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</si>
  <si>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</si>
  <si>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</si>
  <si>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</si>
  <si>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</si>
  <si>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</si>
  <si>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</si>
  <si>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</si>
  <si>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</si>
  <si>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</si>
  <si>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</si>
  <si>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</si>
  <si>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</si>
  <si>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</si>
  <si>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</si>
  <si>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</si>
  <si>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</si>
  <si>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</si>
  <si>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</si>
  <si>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</si>
  <si>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</si>
  <si>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</si>
  <si>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</si>
  <si>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</si>
  <si>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</si>
  <si>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</si>
  <si>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</si>
  <si>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</si>
  <si>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</si>
  <si>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</si>
  <si>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</si>
  <si>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</si>
  <si>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</si>
  <si>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</si>
  <si>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</si>
  <si>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</si>
  <si>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</si>
  <si>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</si>
  <si>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</si>
  <si>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</si>
  <si>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</si>
  <si>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</si>
  <si>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</si>
  <si>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</si>
  <si>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</si>
  <si>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</si>
  <si>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</si>
  <si>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</si>
  <si>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</si>
  <si>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</si>
  <si>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</si>
  <si>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</si>
  <si>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</si>
  <si>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</si>
  <si>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</si>
  <si>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</si>
  <si>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</si>
  <si>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</si>
  <si>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</si>
  <si>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</si>
  <si>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</si>
  <si>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</si>
  <si>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</si>
  <si>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</si>
  <si>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</si>
  <si>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</si>
  <si>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</si>
  <si>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</si>
  <si>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</si>
  <si>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</si>
  <si>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</si>
  <si>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</si>
  <si>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</si>
  <si>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</si>
  <si>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</si>
  <si>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</si>
  <si>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</si>
  <si>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</si>
  <si>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</si>
  <si>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</si>
  <si>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</si>
  <si>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</si>
  <si>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</si>
  <si>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</si>
  <si>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</si>
  <si>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</si>
  <si>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</si>
  <si>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</si>
  <si>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</si>
  <si>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</si>
  <si>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</si>
  <si>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</si>
  <si>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</si>
  <si>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</si>
  <si>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</si>
  <si>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</si>
  <si>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</si>
  <si>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</si>
  <si>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</si>
  <si>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</si>
  <si>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</si>
  <si>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</si>
  <si>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</si>
  <si>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</si>
  <si>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</si>
  <si>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</si>
  <si>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</si>
  <si>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</si>
  <si>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</si>
  <si>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</si>
  <si>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</si>
  <si>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</si>
  <si>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</si>
  <si>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</si>
  <si>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</si>
  <si>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</si>
  <si>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</si>
  <si>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</si>
  <si>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</si>
  <si>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</si>
  <si>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</si>
  <si>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</si>
  <si>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</si>
  <si>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</si>
  <si>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</si>
  <si>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</si>
  <si>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</si>
  <si>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</si>
  <si>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</si>
  <si>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</si>
  <si>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</si>
  <si>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</si>
  <si>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</si>
  <si>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</si>
  <si>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</si>
  <si>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</si>
  <si>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</si>
  <si>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</si>
  <si>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</si>
  <si>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</si>
  <si>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</si>
  <si>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</si>
  <si>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</si>
  <si>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</si>
  <si>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</si>
  <si>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</si>
  <si>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</si>
  <si>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</si>
  <si>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</si>
  <si>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</si>
  <si>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</si>
  <si>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</si>
  <si>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</si>
  <si>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</si>
  <si>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</si>
  <si>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</si>
  <si>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</si>
  <si>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</si>
  <si>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</si>
  <si>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</si>
  <si>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</si>
  <si>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</si>
  <si>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</si>
  <si>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</si>
  <si>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</si>
  <si>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</si>
  <si>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</si>
  <si>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</si>
  <si>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</si>
  <si>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</si>
  <si>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</si>
  <si>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</si>
  <si>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</si>
  <si>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</si>
  <si>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</si>
  <si>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</si>
  <si>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</si>
  <si>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</si>
  <si>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</si>
  <si>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</si>
  <si>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</si>
  <si>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</si>
  <si>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</si>
  <si>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</si>
  <si>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</si>
  <si>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</si>
  <si>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</si>
  <si>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</si>
  <si>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</si>
  <si>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</si>
  <si>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</si>
  <si>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</si>
  <si>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</si>
  <si>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</si>
  <si>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</si>
  <si>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</si>
  <si>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</si>
  <si>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</si>
  <si>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</si>
  <si>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</si>
  <si>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</si>
  <si>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</si>
  <si>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</si>
  <si>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</si>
  <si>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</si>
  <si>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</si>
  <si>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</si>
  <si>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</si>
  <si>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</si>
  <si>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</si>
  <si>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</si>
  <si>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</si>
  <si>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</si>
  <si>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</si>
  <si>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</si>
  <si>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</si>
  <si>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</si>
  <si>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</si>
  <si>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</si>
  <si>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</si>
  <si>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</si>
  <si>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</si>
  <si>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</si>
  <si>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</si>
  <si>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</si>
  <si>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</si>
  <si>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</si>
  <si>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</si>
  <si>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</si>
  <si>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</si>
  <si>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</si>
  <si>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</si>
  <si>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</si>
  <si>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</si>
  <si>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</si>
  <si>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</si>
  <si>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</si>
  <si>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</si>
  <si>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</si>
  <si>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</si>
  <si>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</si>
  <si>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</si>
  <si>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</si>
  <si>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</si>
  <si>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</si>
  <si>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</si>
  <si>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</si>
  <si>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</si>
  <si>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</si>
  <si>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</si>
  <si>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</si>
  <si>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</si>
  <si>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</si>
  <si>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</si>
  <si>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</si>
  <si>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</si>
  <si>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</si>
  <si>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</si>
  <si>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</si>
  <si>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</si>
  <si>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</si>
  <si>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</si>
  <si>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</si>
  <si>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</si>
  <si>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</si>
  <si>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</si>
  <si>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</si>
  <si>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</si>
  <si>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</si>
  <si>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</si>
  <si>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</si>
  <si>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</si>
  <si>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</si>
  <si>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</si>
  <si>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</si>
  <si>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</si>
  <si>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</si>
  <si>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</si>
  <si>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</si>
  <si>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</si>
  <si>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</si>
  <si>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</si>
  <si>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</si>
  <si>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</si>
  <si>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</si>
  <si>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</si>
  <si>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</si>
  <si>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</si>
  <si>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</si>
  <si>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</si>
  <si>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</si>
  <si>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</si>
  <si>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</si>
  <si>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</si>
  <si>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</si>
  <si>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</si>
  <si>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</si>
  <si>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</si>
  <si>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</si>
  <si>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</si>
  <si>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</si>
  <si>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</si>
  <si>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</si>
  <si>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</si>
  <si>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</si>
  <si>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</si>
  <si>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</si>
  <si>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</si>
  <si>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</si>
  <si>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</si>
  <si>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</si>
  <si>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</si>
  <si>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</si>
  <si>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</si>
  <si>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</si>
  <si>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</si>
  <si>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</si>
  <si>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</si>
  <si>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</si>
  <si>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</si>
  <si>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</si>
  <si>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</si>
  <si>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</si>
  <si>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</si>
  <si>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</si>
  <si>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</si>
  <si>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</si>
  <si>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</si>
  <si>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</si>
  <si>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</si>
  <si>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</si>
  <si>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</si>
  <si>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</si>
  <si>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</si>
  <si>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</si>
  <si>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</si>
  <si>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</si>
  <si>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</si>
  <si>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</si>
  <si>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</si>
  <si>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</si>
  <si>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</si>
  <si>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</si>
  <si>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</si>
  <si>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</si>
  <si>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</si>
  <si>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</si>
  <si>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</si>
  <si>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</si>
  <si>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</si>
  <si>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</si>
  <si>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</si>
  <si>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</si>
  <si>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</si>
  <si>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</si>
  <si>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</si>
  <si>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</si>
  <si>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</si>
  <si>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</si>
  <si>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</si>
  <si>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</si>
  <si>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</si>
  <si>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</si>
  <si>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</si>
  <si>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</si>
  <si>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</si>
  <si>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</si>
  <si>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</si>
  <si>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</si>
  <si>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</si>
  <si>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</si>
  <si>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</si>
  <si>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</si>
  <si>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</si>
  <si>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</si>
  <si>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</si>
  <si>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</si>
  <si>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</si>
  <si>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</si>
  <si>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</si>
  <si>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</si>
  <si>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</si>
  <si>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</si>
  <si>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</si>
  <si>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</si>
  <si>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</si>
  <si>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</si>
  <si>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</si>
  <si>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</si>
  <si>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</si>
  <si>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</si>
  <si>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</si>
  <si>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</si>
  <si>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</si>
  <si>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</si>
  <si>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</si>
  <si>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</si>
  <si>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</si>
  <si>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</si>
  <si>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</si>
  <si>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</si>
  <si>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</si>
  <si>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</si>
  <si>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</si>
  <si>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</si>
  <si>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</si>
  <si>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</si>
  <si>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</si>
  <si>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</si>
  <si>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</si>
  <si>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</si>
  <si>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</si>
  <si>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</si>
  <si>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</si>
  <si>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</si>
  <si>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</si>
  <si>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</si>
  <si>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</si>
  <si>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</si>
  <si>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</si>
  <si>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</si>
  <si>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</si>
  <si>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</si>
  <si>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</si>
  <si>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</si>
  <si>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</si>
  <si>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</si>
  <si>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</si>
  <si>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</si>
  <si>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</si>
  <si>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</si>
  <si>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</si>
  <si>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</si>
  <si>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</si>
  <si>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</si>
  <si>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</si>
  <si>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</si>
  <si>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</si>
  <si>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</si>
  <si>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</si>
  <si>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</si>
  <si>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</si>
  <si>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</si>
  <si>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</si>
  <si>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</si>
  <si>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</si>
  <si>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</si>
  <si>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</si>
  <si>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</si>
  <si>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</si>
  <si>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</si>
  <si>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</si>
  <si>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</si>
  <si>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</si>
  <si>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</si>
  <si>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</si>
  <si>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</si>
  <si>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</si>
  <si>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</si>
  <si>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</si>
  <si>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</si>
  <si>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</si>
  <si>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</si>
  <si>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</si>
  <si>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</si>
  <si>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</si>
  <si>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</si>
  <si>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</si>
  <si>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</si>
  <si>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</si>
  <si>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</si>
  <si>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</si>
  <si>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</si>
  <si>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</si>
  <si>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</si>
  <si>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</si>
  <si>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</si>
  <si>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</si>
  <si>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</si>
  <si>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</si>
  <si>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</si>
  <si>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</si>
  <si>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</si>
  <si>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</si>
  <si>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</si>
  <si>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</si>
  <si>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</si>
  <si>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</si>
  <si>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</si>
  <si>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</si>
  <si>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</si>
  <si>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</si>
  <si>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</si>
  <si>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</si>
  <si>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</si>
  <si>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</si>
  <si>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</si>
  <si>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</si>
  <si>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</si>
  <si>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</si>
  <si>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</si>
  <si>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</si>
  <si>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</si>
  <si>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</si>
  <si>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</si>
  <si>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</si>
  <si>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</si>
  <si>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</si>
  <si>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</si>
  <si>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</si>
  <si>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</si>
  <si>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</si>
  <si>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</si>
  <si>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</si>
  <si>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</si>
  <si>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</si>
  <si>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</si>
  <si>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</si>
  <si>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</si>
  <si>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</si>
  <si>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</si>
  <si>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</si>
  <si>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</si>
  <si>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</si>
  <si>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</si>
  <si>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</si>
  <si>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</si>
  <si>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</si>
  <si>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</si>
  <si>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</si>
  <si>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</si>
  <si>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</si>
  <si>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</si>
  <si>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</si>
  <si>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</si>
  <si>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</si>
  <si>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</si>
  <si>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</si>
  <si>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</si>
  <si>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</si>
  <si>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</si>
  <si>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</si>
  <si>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</si>
  <si>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</si>
  <si>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</si>
  <si>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</si>
  <si>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</si>
  <si>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</si>
  <si>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</si>
  <si>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</si>
  <si>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</si>
  <si>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</si>
  <si>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</si>
  <si>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</si>
  <si>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</si>
  <si>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</si>
  <si>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</si>
  <si>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</si>
  <si>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</si>
  <si>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</si>
  <si>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</si>
  <si>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</si>
  <si>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</si>
  <si>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</si>
  <si>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</si>
  <si>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</si>
  <si>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</si>
  <si>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</si>
  <si>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</si>
  <si>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</si>
  <si>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</si>
  <si>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</si>
  <si>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</si>
  <si>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</si>
  <si>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</si>
  <si>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</si>
  <si>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</si>
  <si>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</si>
  <si>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</si>
  <si>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</si>
  <si>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</si>
  <si>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</si>
  <si>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</si>
  <si>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</si>
  <si>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</si>
  <si>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</si>
  <si>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</si>
  <si>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</si>
  <si>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</si>
  <si>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</si>
  <si>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</si>
  <si>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</si>
  <si>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</si>
  <si>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</si>
  <si>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</si>
  <si>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</si>
  <si>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</si>
  <si>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</si>
  <si>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</si>
  <si>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</si>
  <si>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</si>
  <si>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</si>
  <si>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</si>
  <si>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</si>
  <si>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</si>
  <si>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</si>
  <si>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</si>
  <si>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</si>
  <si>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</si>
  <si>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</si>
  <si>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</si>
  <si>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</si>
  <si>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</si>
  <si>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</si>
  <si>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</si>
  <si>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</si>
  <si>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</si>
  <si>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</si>
  <si>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</si>
  <si>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</si>
  <si>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</si>
  <si>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</si>
  <si>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</si>
  <si>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</si>
  <si>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</si>
  <si>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</si>
  <si>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</si>
  <si>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</si>
  <si>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</si>
  <si>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</si>
  <si>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</si>
  <si>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</si>
  <si>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</si>
  <si>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</si>
  <si>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</si>
  <si>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</si>
  <si>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</si>
  <si>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</si>
  <si>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</si>
  <si>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</si>
  <si>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</si>
  <si>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</si>
  <si>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</si>
  <si>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</si>
  <si>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</si>
  <si>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</si>
  <si>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</si>
  <si>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</si>
  <si>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</si>
  <si>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</si>
  <si>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</si>
  <si>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</si>
  <si>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</si>
  <si>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</si>
  <si>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</si>
  <si>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</si>
  <si>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</si>
  <si>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</si>
  <si>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</si>
  <si>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</si>
  <si>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</si>
  <si>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</si>
  <si>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</si>
  <si>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</si>
  <si>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</si>
  <si>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</si>
  <si>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</si>
  <si>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</si>
  <si>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</si>
  <si>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</si>
  <si>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</si>
  <si>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</si>
  <si>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</si>
  <si>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</si>
  <si>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</si>
  <si>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</si>
  <si>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</si>
  <si>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</si>
  <si>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</si>
  <si>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</si>
  <si>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</si>
  <si>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</si>
  <si>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</si>
  <si>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</si>
  <si>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</si>
  <si>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</si>
  <si>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</si>
  <si>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</si>
  <si>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</si>
  <si>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</si>
  <si>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</si>
  <si>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</si>
  <si>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</si>
  <si>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</si>
  <si>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</si>
  <si>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</si>
  <si>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</si>
  <si>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</si>
  <si>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</si>
  <si>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</si>
  <si>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</si>
  <si>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</si>
  <si>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</si>
  <si>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</si>
  <si>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</si>
  <si>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</si>
  <si>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</si>
  <si>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</si>
  <si>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</si>
  <si>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</si>
  <si>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</si>
  <si>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</si>
  <si>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</si>
  <si>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</si>
  <si>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</si>
  <si>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</si>
  <si>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</si>
  <si>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</si>
  <si>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</si>
  <si>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</si>
  <si>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</si>
  <si>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</si>
  <si>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</si>
  <si>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</si>
  <si>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</si>
  <si>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</si>
  <si>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</si>
  <si>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</si>
  <si>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</si>
  <si>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</si>
  <si>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</si>
  <si>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</si>
  <si>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</si>
  <si>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</si>
  <si>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</si>
  <si>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</si>
  <si>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</si>
  <si>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</si>
  <si>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</si>
  <si>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</si>
  <si>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</si>
  <si>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</si>
  <si>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</si>
  <si>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</si>
  <si>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</si>
  <si>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</si>
  <si>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</si>
  <si>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</si>
  <si>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</si>
  <si>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</si>
  <si>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</si>
  <si>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</si>
  <si>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</si>
  <si>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</si>
  <si>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</si>
  <si>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</si>
  <si>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</si>
  <si>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</si>
  <si>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</si>
  <si>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</si>
  <si>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</si>
  <si>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</si>
  <si>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</si>
  <si>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</si>
  <si>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</si>
  <si>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</si>
  <si>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</si>
  <si>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</si>
  <si>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</si>
  <si>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</si>
  <si>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</si>
  <si>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</si>
  <si>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</si>
  <si>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</si>
  <si>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</si>
  <si>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</si>
  <si>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</si>
  <si>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</si>
  <si>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</si>
  <si>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</si>
  <si>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</si>
  <si>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</si>
  <si>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</si>
  <si>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</si>
  <si>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</si>
  <si>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</si>
  <si>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</si>
  <si>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</si>
  <si>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</si>
  <si>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</si>
  <si>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</si>
  <si>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</si>
  <si>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</si>
  <si>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</si>
  <si>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</si>
  <si>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</si>
  <si>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</si>
  <si>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</si>
  <si>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</si>
  <si>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</si>
  <si>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</si>
  <si>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</si>
  <si>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</si>
  <si>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</si>
  <si>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</si>
  <si>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</si>
  <si>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</si>
  <si>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</si>
  <si>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</si>
  <si>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</si>
  <si>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</si>
  <si>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</si>
  <si>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</si>
  <si>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</si>
  <si>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</si>
  <si>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</si>
  <si>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</si>
  <si>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</si>
  <si>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</si>
  <si>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</si>
  <si>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</si>
  <si>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</si>
  <si>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</si>
  <si>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</si>
  <si>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</si>
  <si>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</si>
  <si>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</si>
  <si>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</si>
  <si>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</si>
  <si>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</si>
  <si>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</si>
  <si>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</si>
  <si>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</si>
  <si>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</si>
  <si>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</si>
  <si>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</si>
  <si>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</si>
  <si>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</si>
  <si>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</si>
  <si>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</si>
  <si>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</si>
  <si>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</si>
  <si>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</si>
  <si>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</si>
  <si>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</si>
  <si>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</si>
  <si>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</si>
  <si>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</si>
  <si>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</si>
  <si>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</si>
  <si>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</si>
  <si>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</si>
  <si>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</si>
  <si>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</si>
  <si>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</si>
  <si>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</si>
  <si>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</si>
  <si>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</si>
  <si>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</si>
  <si>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</si>
  <si>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</si>
  <si>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</si>
  <si>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</si>
  <si>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</si>
  <si>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</si>
  <si>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</si>
  <si>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</si>
  <si>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</si>
  <si>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</si>
  <si>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</si>
  <si>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</si>
  <si>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</si>
  <si>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</si>
  <si>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</si>
  <si>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</si>
  <si>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</si>
  <si>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</si>
  <si>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</si>
  <si>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</si>
  <si>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</si>
  <si>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</si>
  <si>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</si>
  <si>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</si>
  <si>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</si>
  <si>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</si>
  <si>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</si>
  <si>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</si>
  <si>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</si>
  <si>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</si>
  <si>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</si>
  <si>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</si>
  <si>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</si>
  <si>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</si>
  <si>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</si>
  <si>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</si>
  <si>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</si>
  <si>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</si>
  <si>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</si>
  <si>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</si>
  <si>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</si>
  <si>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</si>
  <si>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</si>
  <si>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</si>
  <si>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</si>
  <si>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</si>
  <si>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</si>
  <si>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</si>
  <si>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</si>
  <si>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</si>
  <si>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</si>
  <si>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</si>
  <si>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</si>
  <si>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</si>
  <si>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</si>
  <si>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</si>
  <si>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</si>
  <si>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</si>
  <si>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</si>
  <si>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</si>
  <si>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</si>
  <si>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</si>
  <si>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</si>
  <si>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</si>
  <si>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</si>
  <si>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</si>
  <si>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</si>
  <si>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</si>
  <si>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</si>
  <si>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</si>
  <si>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</si>
  <si>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</si>
  <si>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</si>
  <si>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</si>
  <si>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</si>
  <si>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</si>
  <si>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</si>
  <si>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</si>
  <si>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</si>
  <si>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</si>
  <si>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</si>
  <si>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</si>
  <si>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</si>
  <si>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</si>
  <si>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</si>
  <si>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</si>
  <si>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</si>
  <si>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</si>
  <si>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</si>
  <si>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</si>
  <si>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</si>
  <si>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</si>
  <si>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</si>
  <si>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</si>
  <si>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</si>
  <si>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</si>
  <si>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</si>
  <si>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</si>
  <si>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</si>
  <si>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</si>
  <si>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</si>
  <si>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</si>
  <si>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</si>
  <si>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</si>
  <si>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</si>
  <si>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</si>
  <si>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</si>
  <si>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</si>
  <si>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</si>
  <si>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</si>
  <si>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</si>
  <si>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</si>
  <si>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</si>
  <si>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</si>
  <si>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</si>
  <si>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</si>
  <si>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</si>
  <si>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</si>
  <si>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</si>
  <si>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</si>
  <si>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</si>
  <si>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</si>
  <si>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</si>
  <si>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</si>
  <si>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</si>
  <si>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</si>
  <si>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</si>
  <si>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</si>
  <si>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</si>
  <si>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</si>
  <si>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</si>
  <si>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</si>
  <si>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</si>
  <si>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</si>
  <si>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</si>
  <si>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</si>
  <si>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</si>
  <si>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</si>
  <si>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</si>
  <si>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</si>
  <si>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</si>
  <si>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</si>
  <si>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</si>
  <si>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</si>
  <si>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</si>
  <si>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</si>
  <si>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</si>
  <si>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</si>
  <si>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</si>
  <si>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</si>
  <si>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</si>
  <si>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</si>
  <si>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</si>
  <si>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</si>
  <si>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</si>
  <si>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</si>
  <si>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</si>
  <si>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</si>
  <si>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</si>
  <si>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</si>
  <si>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</si>
  <si>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</si>
  <si>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</si>
  <si>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</si>
  <si>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</si>
  <si>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</si>
  <si>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</si>
  <si>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</si>
  <si>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</si>
  <si>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</si>
  <si>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</si>
  <si>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</si>
  <si>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</si>
  <si>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</si>
  <si>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</si>
  <si>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</si>
  <si>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</si>
  <si>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</si>
  <si>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</si>
  <si>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</si>
  <si>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</si>
  <si>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</si>
  <si>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</si>
  <si>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</si>
  <si>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</si>
  <si>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</si>
  <si>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</si>
  <si>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</si>
  <si>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</si>
  <si>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</si>
  <si>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</si>
  <si>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</si>
  <si>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</si>
  <si>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</si>
  <si>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</si>
  <si>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</si>
  <si>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</si>
  <si>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</si>
  <si>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</si>
  <si>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</si>
  <si>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</si>
  <si>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</si>
  <si>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</si>
  <si>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</si>
  <si>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</si>
  <si>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</si>
  <si>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</si>
  <si>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</si>
  <si>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</si>
  <si>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</si>
  <si>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</si>
  <si>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</si>
  <si>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</si>
  <si>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</si>
  <si>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</si>
  <si>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</si>
  <si>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</si>
  <si>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</si>
  <si>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</si>
  <si>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</si>
  <si>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</si>
  <si>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</si>
  <si>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</si>
  <si>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</si>
  <si>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</si>
  <si>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</si>
  <si>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</si>
  <si>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</si>
  <si>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</si>
  <si>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</si>
  <si>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</si>
  <si>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</si>
  <si>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</si>
  <si>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</si>
  <si>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</si>
  <si>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</si>
  <si>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</si>
  <si>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</si>
  <si>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</si>
  <si>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</si>
  <si>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</si>
  <si>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</si>
  <si>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</si>
  <si>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</si>
  <si>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</si>
  <si>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</si>
  <si>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</si>
  <si>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</si>
  <si>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</si>
  <si>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</si>
  <si>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</si>
  <si>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</si>
  <si>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</si>
  <si>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</si>
  <si>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</si>
  <si>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</si>
  <si>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</si>
  <si>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</si>
  <si>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</si>
  <si>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</si>
  <si>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</si>
  <si>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</si>
  <si>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</si>
  <si>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</si>
  <si>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</si>
  <si>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</si>
  <si>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</si>
  <si>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</si>
  <si>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</si>
  <si>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</si>
  <si>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</si>
  <si>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</si>
  <si>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</si>
  <si>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</si>
  <si>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</si>
  <si>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</si>
  <si>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</si>
  <si>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</si>
  <si>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</si>
  <si>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</si>
  <si>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</si>
  <si>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</si>
  <si>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</si>
  <si>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</si>
  <si>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</si>
  <si>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</si>
  <si>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</si>
  <si>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</si>
  <si>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</si>
  <si>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</si>
  <si>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</si>
  <si>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</si>
  <si>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</si>
  <si>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</si>
  <si>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</si>
  <si>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</si>
  <si>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</si>
  <si>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</si>
  <si>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</si>
  <si>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</si>
  <si>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</si>
  <si>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</si>
  <si>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</si>
  <si>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</si>
  <si>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</si>
  <si>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</si>
  <si>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</si>
  <si>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</si>
  <si>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</si>
  <si>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</si>
  <si>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</si>
  <si>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</si>
  <si>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</si>
  <si>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</si>
  <si>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</si>
  <si>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</si>
  <si>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</si>
  <si>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</si>
  <si>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</si>
  <si>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</si>
  <si>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</si>
  <si>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</si>
  <si>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</si>
  <si>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</si>
  <si>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</si>
  <si>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</si>
  <si>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</si>
  <si>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</si>
  <si>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</si>
  <si>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</si>
  <si>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</si>
  <si>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</si>
  <si>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</si>
  <si>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</si>
  <si>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</si>
  <si>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</si>
  <si>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</si>
  <si>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</si>
  <si>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</si>
  <si>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</si>
  <si>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</si>
  <si>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</si>
  <si>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</si>
  <si>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</si>
  <si>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</si>
  <si>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</si>
  <si>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</si>
  <si>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</si>
  <si>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</si>
  <si>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</si>
  <si>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</si>
  <si>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</si>
  <si>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</si>
  <si>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</si>
  <si>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</si>
  <si>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</si>
  <si>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</si>
  <si>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</si>
  <si>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</si>
  <si>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</si>
  <si>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</si>
  <si>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</si>
  <si>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</si>
  <si>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</si>
  <si>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</si>
  <si>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</si>
  <si>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</si>
  <si>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</si>
  <si>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</si>
  <si>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</si>
  <si>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</si>
  <si>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</si>
  <si>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</si>
  <si>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</si>
  <si>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</si>
  <si>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</si>
  <si>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</si>
  <si>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</si>
  <si>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</si>
  <si>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</si>
  <si>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</si>
  <si>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</si>
  <si>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</si>
  <si>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</si>
  <si>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</si>
  <si>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</si>
  <si>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</si>
  <si>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</si>
  <si>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</si>
  <si>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</si>
  <si>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</si>
  <si>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</si>
  <si>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</si>
  <si>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</si>
  <si>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</si>
  <si>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</si>
  <si>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</si>
  <si>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</si>
  <si>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</si>
  <si>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</si>
  <si>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</si>
  <si>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</si>
  <si>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</si>
  <si>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</si>
  <si>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</si>
  <si>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</si>
  <si>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</si>
  <si>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</si>
  <si>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</si>
  <si>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</si>
  <si>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</si>
  <si>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</si>
  <si>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</si>
  <si>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</si>
  <si>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</si>
  <si>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</si>
  <si>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</si>
  <si>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</si>
  <si>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</si>
  <si>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</si>
  <si>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</si>
  <si>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</si>
  <si>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</si>
  <si>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</si>
  <si>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</si>
  <si>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</si>
  <si>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</si>
  <si>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</si>
  <si>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</si>
  <si>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</si>
  <si>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</si>
  <si>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</si>
  <si>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</si>
  <si>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</si>
  <si>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</si>
  <si>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</si>
  <si>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</si>
  <si>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</si>
  <si>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</si>
  <si>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</si>
  <si>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</si>
  <si>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</si>
  <si>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</si>
  <si>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</si>
  <si>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</si>
  <si>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</si>
  <si>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</si>
  <si>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</si>
  <si>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</si>
  <si>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</si>
  <si>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</si>
  <si>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</si>
  <si>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</si>
  <si>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</si>
  <si>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</si>
  <si>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</si>
  <si>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</si>
  <si>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</si>
  <si>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</si>
  <si>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</si>
  <si>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</si>
  <si>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</si>
  <si>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</si>
  <si>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</si>
  <si>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</si>
  <si>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</si>
  <si>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</si>
  <si>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</si>
  <si>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</si>
  <si>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</si>
  <si>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</si>
  <si>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</si>
  <si>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</si>
  <si>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</si>
  <si>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</si>
  <si>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</si>
  <si>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</si>
  <si>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</si>
  <si>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</si>
  <si>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</si>
  <si>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</si>
  <si>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</si>
  <si>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</si>
  <si>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</si>
  <si>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</si>
  <si>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</si>
  <si>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</si>
  <si>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</si>
  <si>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</si>
  <si>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</si>
  <si>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</si>
  <si>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</si>
  <si>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</si>
  <si>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</si>
  <si>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</si>
  <si>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</si>
  <si>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</si>
  <si>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</si>
  <si>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</si>
  <si>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</si>
  <si>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</si>
  <si>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</si>
  <si>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</si>
  <si>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</si>
  <si>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</si>
  <si>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</si>
  <si>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</si>
  <si>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</si>
  <si>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</si>
  <si>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</si>
  <si>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</si>
  <si>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</si>
  <si>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</si>
  <si>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</si>
  <si>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</si>
  <si>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</si>
  <si>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</si>
  <si>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</si>
  <si>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</si>
  <si>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</si>
  <si>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</si>
  <si>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</si>
  <si>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</si>
  <si>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</si>
  <si>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</si>
  <si>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</si>
  <si>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</si>
  <si>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</si>
  <si>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</si>
  <si>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</si>
  <si>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</si>
  <si>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</si>
  <si>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</si>
  <si>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</si>
  <si>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</si>
  <si>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</si>
  <si>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</si>
  <si>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</si>
  <si>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</si>
  <si>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</si>
  <si>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</si>
  <si>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</si>
  <si>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</si>
  <si>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</si>
  <si>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</si>
  <si>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</si>
  <si>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</si>
  <si>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</si>
  <si>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</si>
  <si>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</si>
  <si>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</si>
  <si>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</si>
  <si>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</si>
  <si>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</si>
  <si>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</si>
  <si>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</si>
  <si>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</si>
  <si>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</si>
  <si>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</si>
  <si>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</si>
  <si>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</si>
  <si>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</si>
  <si>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</si>
  <si>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</si>
  <si>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</si>
  <si>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</si>
  <si>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</si>
  <si>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</si>
  <si>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</si>
  <si>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</si>
  <si>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</si>
  <si>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</si>
  <si>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</si>
  <si>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</si>
  <si>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</si>
  <si>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</si>
  <si>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</si>
  <si>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</si>
  <si>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</si>
  <si>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</si>
  <si>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</si>
  <si>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</si>
  <si>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</si>
  <si>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</si>
  <si>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</si>
  <si>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</si>
  <si>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</si>
  <si>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</si>
  <si>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</si>
  <si>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</si>
  <si>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</si>
  <si>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</si>
  <si>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</si>
  <si>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</si>
  <si>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</si>
  <si>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</si>
  <si>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</si>
  <si>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</si>
  <si>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</si>
  <si>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</si>
  <si>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</si>
  <si>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</si>
  <si>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</si>
  <si>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</si>
  <si>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</si>
  <si>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</si>
  <si>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</si>
  <si>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</si>
  <si>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</si>
  <si>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</si>
  <si>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</si>
  <si>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</si>
  <si>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</si>
  <si>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</si>
  <si>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</si>
  <si>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</si>
  <si>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</si>
  <si>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</si>
  <si>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</si>
  <si>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</si>
  <si>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</si>
  <si>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</si>
  <si>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</si>
  <si>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</si>
  <si>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</si>
  <si>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</si>
  <si>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</si>
  <si>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</si>
  <si>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</si>
  <si>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</si>
  <si>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</si>
  <si>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</si>
  <si>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</si>
  <si>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</si>
  <si>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</si>
  <si>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</si>
  <si>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</si>
  <si>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</si>
  <si>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</si>
  <si>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</si>
  <si>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</si>
  <si>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</si>
  <si>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</si>
  <si>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</si>
  <si>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</si>
  <si>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</si>
  <si>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</si>
  <si>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</si>
  <si>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</si>
  <si>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</si>
  <si>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</si>
  <si>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</si>
  <si>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</si>
  <si>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</si>
  <si>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</si>
  <si>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</si>
  <si>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</si>
  <si>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</si>
  <si>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</si>
  <si>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</si>
  <si>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</si>
  <si>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</si>
  <si>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</si>
  <si>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</si>
  <si>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</si>
  <si>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</si>
  <si>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</si>
  <si>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</si>
  <si>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</si>
  <si>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</si>
  <si>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</si>
  <si>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</si>
  <si>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</si>
  <si>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</si>
  <si>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</si>
  <si>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</si>
  <si>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</si>
  <si>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</si>
  <si>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</si>
  <si>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</si>
  <si>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</si>
  <si>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</si>
  <si>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</si>
  <si>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</si>
  <si>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</si>
  <si>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</si>
  <si>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</si>
  <si>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</si>
  <si>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</si>
  <si>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</si>
  <si>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</si>
  <si>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</si>
  <si>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</si>
  <si>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</si>
  <si>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</si>
  <si>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</si>
  <si>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</si>
  <si>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</si>
  <si>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</si>
  <si>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</si>
  <si>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</si>
  <si>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</si>
  <si>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</si>
  <si>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</si>
  <si>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</si>
  <si>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</si>
  <si>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</si>
  <si>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</si>
  <si>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</si>
  <si>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</si>
  <si>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</si>
  <si>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</si>
  <si>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</si>
  <si>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</si>
  <si>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</si>
  <si>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</si>
  <si>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</si>
  <si>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</si>
  <si>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</si>
  <si>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</si>
  <si>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</si>
  <si>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</si>
  <si>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</si>
  <si>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</si>
  <si>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</si>
  <si>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</si>
  <si>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</si>
  <si>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</si>
  <si>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</si>
  <si>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</si>
  <si>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</si>
  <si>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</si>
  <si>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</si>
  <si>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</si>
  <si>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</si>
  <si>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</si>
  <si>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</si>
  <si>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</si>
  <si>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</si>
  <si>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</si>
  <si>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</si>
  <si>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</si>
  <si>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</si>
  <si>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</si>
  <si>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</si>
  <si>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</si>
  <si>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</si>
  <si>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</si>
  <si>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</si>
  <si>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</si>
  <si>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</si>
  <si>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</si>
  <si>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</si>
  <si>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</si>
  <si>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</si>
  <si>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</si>
  <si>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</si>
  <si>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</si>
  <si>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</si>
  <si>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</si>
  <si>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</si>
  <si>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</si>
  <si>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</si>
  <si>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</si>
  <si>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</si>
  <si>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</si>
  <si>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</si>
  <si>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</si>
  <si>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</si>
  <si>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</si>
  <si>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</si>
  <si>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</si>
  <si>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</si>
  <si>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</si>
  <si>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</si>
  <si>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</si>
  <si>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</si>
  <si>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</si>
  <si>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</si>
  <si>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</si>
  <si>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</si>
  <si>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</si>
  <si>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</si>
  <si>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</si>
  <si>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</si>
  <si>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</si>
  <si>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</si>
  <si>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</si>
  <si>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</si>
  <si>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</si>
  <si>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</si>
  <si>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</si>
  <si>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</si>
  <si>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</si>
  <si>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</si>
  <si>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</si>
  <si>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</si>
  <si>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</si>
  <si>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</si>
  <si>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</si>
  <si>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</si>
  <si>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</si>
  <si>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</si>
  <si>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</si>
  <si>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</si>
  <si>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</si>
  <si>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</si>
  <si>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</si>
  <si>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</si>
  <si>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</si>
  <si>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</si>
  <si>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</si>
  <si>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</si>
  <si>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</si>
  <si>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</si>
  <si>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</si>
  <si>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</si>
  <si>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</si>
  <si>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</si>
  <si>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</si>
  <si>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</si>
  <si>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</si>
  <si>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</si>
  <si>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</si>
  <si>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</si>
  <si>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</si>
  <si>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</si>
  <si>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</si>
  <si>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</si>
  <si>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</si>
  <si>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</si>
  <si>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</si>
  <si>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</si>
  <si>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</si>
  <si>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</si>
  <si>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</si>
  <si>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</si>
  <si>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</si>
  <si>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</si>
  <si>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</si>
  <si>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</si>
  <si>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</si>
  <si>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</si>
  <si>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</si>
  <si>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</si>
  <si>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</si>
  <si>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</si>
  <si>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</si>
  <si>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</si>
  <si>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</si>
  <si>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</si>
  <si>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</si>
  <si>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</si>
  <si>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</si>
  <si>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</si>
  <si>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</si>
  <si>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</si>
  <si>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</si>
  <si>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</si>
  <si>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</si>
  <si>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</si>
  <si>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</si>
  <si>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</si>
  <si>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</si>
  <si>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</si>
  <si>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</si>
  <si>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</si>
  <si>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</si>
  <si>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</si>
  <si>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</si>
  <si>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</si>
  <si>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</si>
  <si>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</si>
  <si>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</si>
  <si>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</si>
  <si>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</si>
  <si>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</si>
  <si>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</si>
  <si>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</si>
  <si>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</si>
  <si>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</si>
  <si>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</si>
  <si>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</si>
  <si>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</si>
  <si>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</si>
  <si>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</si>
  <si>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</si>
  <si>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</si>
  <si>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</si>
  <si>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</si>
  <si>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</si>
  <si>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</si>
  <si>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</si>
  <si>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</si>
  <si>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</si>
  <si>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</si>
  <si>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</si>
  <si>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</si>
  <si>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</si>
  <si>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</si>
  <si>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</si>
  <si>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</si>
  <si>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</si>
  <si>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</si>
  <si>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</si>
  <si>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</si>
  <si>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</si>
  <si>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</si>
  <si>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</si>
  <si>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</si>
  <si>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</si>
  <si>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</si>
  <si>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</si>
  <si>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</si>
  <si>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</si>
  <si>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</si>
  <si>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</si>
  <si>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</si>
  <si>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</si>
  <si>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</si>
  <si>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</si>
  <si>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</si>
  <si>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</si>
  <si>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</si>
  <si>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</si>
  <si>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</si>
  <si>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</si>
  <si>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</si>
  <si>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</si>
  <si>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</si>
  <si>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</si>
  <si>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</si>
  <si>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</si>
  <si>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</si>
  <si>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</si>
  <si>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</si>
  <si>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</si>
  <si>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</si>
  <si>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</si>
  <si>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</si>
  <si>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</si>
  <si>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</si>
  <si>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</si>
  <si>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</si>
  <si>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</si>
  <si>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</si>
  <si>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</si>
  <si>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</si>
  <si>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</si>
  <si>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</si>
  <si>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</si>
  <si>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</si>
  <si>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</si>
  <si>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</si>
  <si>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</si>
  <si>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</si>
  <si>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</si>
  <si>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</si>
  <si>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</si>
  <si>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</si>
  <si>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</si>
  <si>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</si>
  <si>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</si>
  <si>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</si>
  <si>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</si>
  <si>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</si>
  <si>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</si>
  <si>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</si>
  <si>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</si>
  <si>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</si>
  <si>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</si>
  <si>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</si>
  <si>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</si>
  <si>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</si>
  <si>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</si>
  <si>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</si>
  <si>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</si>
  <si>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</si>
  <si>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</si>
  <si>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</si>
  <si>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</si>
  <si>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</si>
  <si>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</si>
  <si>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</si>
  <si>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</si>
  <si>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</si>
  <si>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</si>
  <si>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</si>
  <si>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</si>
  <si>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</si>
  <si>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</si>
  <si>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</si>
  <si>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</si>
  <si>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</si>
  <si>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</si>
  <si>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</si>
  <si>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</si>
  <si>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</si>
  <si>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</si>
  <si>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</si>
  <si>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</si>
  <si>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</si>
  <si>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</si>
  <si>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</si>
  <si>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</si>
  <si>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</si>
  <si>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</si>
  <si>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</si>
  <si>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</si>
  <si>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</si>
  <si>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</si>
  <si>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</si>
  <si>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</si>
  <si>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</si>
  <si>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</si>
  <si>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</si>
  <si>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</si>
  <si>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</si>
  <si>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</si>
  <si>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</si>
  <si>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</si>
  <si>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</si>
  <si>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</si>
  <si>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</si>
  <si>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</si>
  <si>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</si>
  <si>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</si>
  <si>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</si>
  <si>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</si>
  <si>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</si>
  <si>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</si>
  <si>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</si>
  <si>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</si>
  <si>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</si>
  <si>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</si>
  <si>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</si>
  <si>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</si>
  <si>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</si>
  <si>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</si>
  <si>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</si>
  <si>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</si>
  <si>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</si>
  <si>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</si>
  <si>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</si>
  <si>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</si>
  <si>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</si>
  <si>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</si>
  <si>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</si>
  <si>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</si>
  <si>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</si>
  <si>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</si>
  <si>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</si>
  <si>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</si>
  <si>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</si>
  <si>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</si>
  <si>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</si>
  <si>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</si>
  <si>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</si>
  <si>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</si>
  <si>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</si>
  <si>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</si>
  <si>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</si>
  <si>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</si>
  <si>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</si>
  <si>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</si>
  <si>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</si>
  <si>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</si>
  <si>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</si>
  <si>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</si>
  <si>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</si>
  <si>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</si>
  <si>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</si>
  <si>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</si>
  <si>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</si>
  <si>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</si>
  <si>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</si>
  <si>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</si>
  <si>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</si>
  <si>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</si>
  <si>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</si>
  <si>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</si>
  <si>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</si>
  <si>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</si>
  <si>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</si>
  <si>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</si>
  <si>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</si>
  <si>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</si>
  <si>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</si>
  <si>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</si>
  <si>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</si>
  <si>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</si>
  <si>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</si>
  <si>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</si>
  <si>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</si>
  <si>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</si>
  <si>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</si>
  <si>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</si>
  <si>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</si>
  <si>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</si>
  <si>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</si>
  <si>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</si>
  <si>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</si>
  <si>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</si>
  <si>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</si>
  <si>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</si>
  <si>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</si>
  <si>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</si>
  <si>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</si>
  <si>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</si>
  <si>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</si>
  <si>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</si>
  <si>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</si>
  <si>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</si>
  <si>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</si>
  <si>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</si>
  <si>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</si>
  <si>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</si>
  <si>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</si>
  <si>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</si>
  <si>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</si>
  <si>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</si>
  <si>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</si>
  <si>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</si>
  <si>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</si>
  <si>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</si>
  <si>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</si>
  <si>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</si>
  <si>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</si>
  <si>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</si>
  <si>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</si>
  <si>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</si>
  <si>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</si>
  <si>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</si>
  <si>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</si>
  <si>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</si>
  <si>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</si>
  <si>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</si>
  <si>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</si>
  <si>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</si>
  <si>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</si>
  <si>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</si>
  <si>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</si>
  <si>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</si>
  <si>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</si>
  <si>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</si>
  <si>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</si>
  <si>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</si>
  <si>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</si>
  <si>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</si>
  <si>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</si>
  <si>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</si>
  <si>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</si>
  <si>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</si>
  <si>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</si>
  <si>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</si>
  <si>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</si>
  <si>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</si>
  <si>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</si>
  <si>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</si>
  <si>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</si>
  <si>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</si>
  <si>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</si>
  <si>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</si>
  <si>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</si>
  <si>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</si>
  <si>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</si>
  <si>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</si>
  <si>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</si>
  <si>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</si>
  <si>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</si>
  <si>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</si>
  <si>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</si>
  <si>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</si>
  <si>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</si>
  <si>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</si>
  <si>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</si>
  <si>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</si>
  <si>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</si>
  <si>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</si>
  <si>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</si>
  <si>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</si>
  <si>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</si>
  <si>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</si>
  <si>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</si>
  <si>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</si>
  <si>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</si>
  <si>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</si>
  <si>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</si>
  <si>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</si>
  <si>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</si>
  <si>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</si>
  <si>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</si>
  <si>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</si>
  <si>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</si>
  <si>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</si>
  <si>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</si>
  <si>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</si>
  <si>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</si>
  <si>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</si>
  <si>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</si>
  <si>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</si>
  <si>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</si>
  <si>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</si>
  <si>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</si>
  <si>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</si>
  <si>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</si>
  <si>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</si>
  <si>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</si>
  <si>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</si>
  <si>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</si>
  <si>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</si>
  <si>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</si>
  <si>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</si>
  <si>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</si>
  <si>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</si>
  <si>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</si>
  <si>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</si>
  <si>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</si>
  <si>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</si>
  <si>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</si>
  <si>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</si>
  <si>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</si>
  <si>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</si>
  <si>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</si>
  <si>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</si>
  <si>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</si>
  <si>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</si>
  <si>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</si>
  <si>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</si>
  <si>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</si>
  <si>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</si>
  <si>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</si>
  <si>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</si>
  <si>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</si>
  <si>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</si>
  <si>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</si>
  <si>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</si>
  <si>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</si>
  <si>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</si>
  <si>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</si>
  <si>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</si>
  <si>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</si>
  <si>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</si>
  <si>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</si>
  <si>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</si>
  <si>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</si>
  <si>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</si>
  <si>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</si>
  <si>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</si>
  <si>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</si>
  <si>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</si>
  <si>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</si>
  <si>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</si>
  <si>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</si>
  <si>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</si>
  <si>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</si>
  <si>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</si>
  <si>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</si>
  <si>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</si>
  <si>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</si>
  <si>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</si>
  <si>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</si>
  <si>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</si>
  <si>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</si>
  <si>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</si>
  <si>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</si>
  <si>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</si>
  <si>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</si>
  <si>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</si>
  <si>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</si>
  <si>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</si>
  <si>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</si>
  <si>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</si>
  <si>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</si>
  <si>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</si>
  <si>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</si>
  <si>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</si>
  <si>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</si>
  <si>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</si>
  <si>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</si>
  <si>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</si>
  <si>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</si>
  <si>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</si>
  <si>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</si>
  <si>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</si>
  <si>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</si>
  <si>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</si>
  <si>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</si>
  <si>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</si>
  <si>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</si>
  <si>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</si>
  <si>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</si>
  <si>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</si>
  <si>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</si>
  <si>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</si>
  <si>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</si>
  <si>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</si>
  <si>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</si>
  <si>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</si>
  <si>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</si>
  <si>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</si>
  <si>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</si>
  <si>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</si>
  <si>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</si>
  <si>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</si>
  <si>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</si>
  <si>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</si>
  <si>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</si>
  <si>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</si>
  <si>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</si>
  <si>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</si>
  <si>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</si>
  <si>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</si>
  <si>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</si>
  <si>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</si>
  <si>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</si>
  <si>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</si>
  <si>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</si>
  <si>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</si>
  <si>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</si>
  <si>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</si>
  <si>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</si>
  <si>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</si>
  <si>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</si>
  <si>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</si>
  <si>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</si>
  <si>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</si>
  <si>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</si>
  <si>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</si>
  <si>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</si>
  <si>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</si>
  <si>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</si>
  <si>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</si>
  <si>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</si>
  <si>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</si>
  <si>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</si>
  <si>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</si>
  <si>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</si>
  <si>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</si>
  <si>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</si>
  <si>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</si>
  <si>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</si>
  <si>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</si>
  <si>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</si>
  <si>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</si>
  <si>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</si>
  <si>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</si>
  <si>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</si>
  <si>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</si>
  <si>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</si>
  <si>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</si>
  <si>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</si>
  <si>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</si>
  <si>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</si>
  <si>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</si>
  <si>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</si>
  <si>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</si>
  <si>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</si>
  <si>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</si>
  <si>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</si>
  <si>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</si>
  <si>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</si>
  <si>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</si>
  <si>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</si>
  <si>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</si>
  <si>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</si>
  <si>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</si>
  <si>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</si>
  <si>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</si>
  <si>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</si>
  <si>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</si>
  <si>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</si>
  <si>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</si>
  <si>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</si>
  <si>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</si>
  <si>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</si>
  <si>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</si>
  <si>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</si>
  <si>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</si>
  <si>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</si>
  <si>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</si>
  <si>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</si>
  <si>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</si>
  <si>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</si>
  <si>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</si>
  <si>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</si>
  <si>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</si>
  <si>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</si>
  <si>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</si>
  <si>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</si>
  <si>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</si>
  <si>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</si>
  <si>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</si>
  <si>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</si>
  <si>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</si>
  <si>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</si>
  <si>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</si>
  <si>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</si>
  <si>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</si>
  <si>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</si>
  <si>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</si>
  <si>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</si>
  <si>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</si>
  <si>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</si>
  <si>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</si>
  <si>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</si>
  <si>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</si>
  <si>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</si>
  <si>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</si>
  <si>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</si>
  <si>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</si>
  <si>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</si>
  <si>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</si>
  <si>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</si>
  <si>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</si>
  <si>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</si>
  <si>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</si>
  <si>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</si>
  <si>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</si>
  <si>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</si>
  <si>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</si>
  <si>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</si>
  <si>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</si>
  <si>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</si>
  <si>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</si>
  <si>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</si>
  <si>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</si>
  <si>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</si>
  <si>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</si>
  <si>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</si>
  <si>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</si>
  <si>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</si>
  <si>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</si>
  <si>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</si>
  <si>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</si>
  <si>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</si>
  <si>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</si>
  <si>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</si>
  <si>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</si>
  <si>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</si>
  <si>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</si>
  <si>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</si>
  <si>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</si>
  <si>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</si>
  <si>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</si>
  <si>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</si>
  <si>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</si>
  <si>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</si>
  <si>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</si>
  <si>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</si>
  <si>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</si>
  <si>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</si>
  <si>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</si>
  <si>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</si>
  <si>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</si>
  <si>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</si>
  <si>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</si>
  <si>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</si>
  <si>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</si>
  <si>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</si>
  <si>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</si>
  <si>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</si>
  <si>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</si>
  <si>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</si>
  <si>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</si>
  <si>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</si>
  <si>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</si>
  <si>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</si>
  <si>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</si>
  <si>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</si>
  <si>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</si>
  <si>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</si>
  <si>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</si>
  <si>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</si>
  <si>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</si>
  <si>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</si>
  <si>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</si>
  <si>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</si>
  <si>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</si>
  <si>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</si>
  <si>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</si>
  <si>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</si>
  <si>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</si>
  <si>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</si>
  <si>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</si>
  <si>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</si>
  <si>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</si>
  <si>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</si>
  <si>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</si>
  <si>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</si>
  <si>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</si>
  <si>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</si>
  <si>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</si>
  <si>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</si>
  <si>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</si>
  <si>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</si>
  <si>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</si>
  <si>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</si>
  <si>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</si>
  <si>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</si>
  <si>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</si>
  <si>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</si>
  <si>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</si>
  <si>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</si>
  <si>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</si>
  <si>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</si>
  <si>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</si>
  <si>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</si>
  <si>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</si>
  <si>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</si>
  <si>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</si>
  <si>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</si>
  <si>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</si>
  <si>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</si>
  <si>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</si>
  <si>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</si>
  <si>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</si>
  <si>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</si>
  <si>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</si>
  <si>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</si>
  <si>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</si>
  <si>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</si>
  <si>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</si>
  <si>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</si>
  <si>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</si>
  <si>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</si>
  <si>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</si>
  <si>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</si>
  <si>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</si>
  <si>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</si>
  <si>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</si>
  <si>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</si>
  <si>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</si>
  <si>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</si>
  <si>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</si>
  <si>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</si>
  <si>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</si>
  <si>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</si>
  <si>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</si>
  <si>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</si>
  <si>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</si>
  <si>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</si>
  <si>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</si>
  <si>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</si>
  <si>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</si>
  <si>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</si>
  <si>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</si>
  <si>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</si>
  <si>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</si>
  <si>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</si>
  <si>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</si>
  <si>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</si>
  <si>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</si>
  <si>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</si>
  <si>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</si>
  <si>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</si>
  <si>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</si>
  <si>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</si>
  <si>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</si>
  <si>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</si>
  <si>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</si>
  <si>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</si>
  <si>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</si>
  <si>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</si>
  <si>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</si>
  <si>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</si>
  <si>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</si>
  <si>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</si>
  <si>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</si>
  <si>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</si>
  <si>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</si>
  <si>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</si>
  <si>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</si>
  <si>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</si>
  <si>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</si>
  <si>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</si>
  <si>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</si>
  <si>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</si>
  <si>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</si>
  <si>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</si>
  <si>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</si>
  <si>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</si>
  <si>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</si>
  <si>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</si>
  <si>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</si>
  <si>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</si>
  <si>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</si>
  <si>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</si>
  <si>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</si>
  <si>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</si>
  <si>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</si>
  <si>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</si>
  <si>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</si>
  <si>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</si>
  <si>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</si>
  <si>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</si>
  <si>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</si>
  <si>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</si>
  <si>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</si>
  <si>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</si>
  <si>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</si>
  <si>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</si>
  <si>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</si>
  <si>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</si>
  <si>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</si>
  <si>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</si>
  <si>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</si>
  <si>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</si>
  <si>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</si>
  <si>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</si>
  <si>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</si>
  <si>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</si>
  <si>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</si>
  <si>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</si>
  <si>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</si>
  <si>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</si>
  <si>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</si>
  <si>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</si>
  <si>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</si>
  <si>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</si>
  <si>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</si>
  <si>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</si>
  <si>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</si>
  <si>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</si>
  <si>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</si>
  <si>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</si>
  <si>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</si>
  <si>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</si>
  <si>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</si>
  <si>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</si>
  <si>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</si>
  <si>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</si>
  <si>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</si>
  <si>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</si>
  <si>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</si>
  <si>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</si>
  <si>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</si>
  <si>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</si>
  <si>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</si>
  <si>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</si>
  <si>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</si>
  <si>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</si>
  <si>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</si>
  <si>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</si>
  <si>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</si>
  <si>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</si>
  <si>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</si>
  <si>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</si>
  <si>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</si>
  <si>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</si>
  <si>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</si>
  <si>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</si>
  <si>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</si>
  <si>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</si>
  <si>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</si>
  <si>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</si>
  <si>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</si>
  <si>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</si>
  <si>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</si>
  <si>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</si>
  <si>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</si>
  <si>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</si>
  <si>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</si>
  <si>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</si>
  <si>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</si>
  <si>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</si>
  <si>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</si>
  <si>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</si>
  <si>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</si>
  <si>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</si>
  <si>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</si>
  <si>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</si>
  <si>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</si>
  <si>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</si>
  <si>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</si>
  <si>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</si>
  <si>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</si>
  <si>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</si>
  <si>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</si>
  <si>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</si>
  <si>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</si>
  <si>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</si>
  <si>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</si>
  <si>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</si>
  <si>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</si>
  <si>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</si>
  <si>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</si>
  <si>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</si>
  <si>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</si>
  <si>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</si>
  <si>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</si>
  <si>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</si>
  <si>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</si>
  <si>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</si>
  <si>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</si>
  <si>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</si>
  <si>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</si>
  <si>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</si>
  <si>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</si>
  <si>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</si>
  <si>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</si>
  <si>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</si>
  <si>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</si>
  <si>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</si>
  <si>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</si>
  <si>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</si>
  <si>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</si>
  <si>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</si>
  <si>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</si>
  <si>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</si>
  <si>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</si>
  <si>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</si>
  <si>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</si>
  <si>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</si>
  <si>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</si>
  <si>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</si>
  <si>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</si>
  <si>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</si>
  <si>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</si>
  <si>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</si>
  <si>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</si>
  <si>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</si>
  <si>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</si>
  <si>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</si>
  <si>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</si>
  <si>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</si>
  <si>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</si>
  <si>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</si>
  <si>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</si>
  <si>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</si>
  <si>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</si>
  <si>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</si>
  <si>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</si>
  <si>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</si>
  <si>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</si>
  <si>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</si>
  <si>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</si>
  <si>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</si>
  <si>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</si>
  <si>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</si>
  <si>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</si>
  <si>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</si>
  <si>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</si>
  <si>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</si>
  <si>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</si>
  <si>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</si>
  <si>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</si>
  <si>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</si>
  <si>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</si>
  <si>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</si>
  <si>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</si>
  <si>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</si>
  <si>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</si>
  <si>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</si>
  <si>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</si>
  <si>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</si>
  <si>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</si>
  <si>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</si>
  <si>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</si>
  <si>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</si>
  <si>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</si>
  <si>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</si>
  <si>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</si>
  <si>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</si>
  <si>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</si>
  <si>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</si>
  <si>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</si>
  <si>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</si>
  <si>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</si>
  <si>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</si>
  <si>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</si>
  <si>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</si>
  <si>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</si>
  <si>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</si>
  <si>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</si>
  <si>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</si>
  <si>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</si>
  <si>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</si>
  <si>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</si>
  <si>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</si>
  <si>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</si>
  <si>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</si>
  <si>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</si>
  <si>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</si>
  <si>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</si>
  <si>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</si>
  <si>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</si>
  <si>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</si>
  <si>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</si>
  <si>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</si>
  <si>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</si>
  <si>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</si>
  <si>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</si>
  <si>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</si>
  <si>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</si>
  <si>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</si>
  <si>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</si>
  <si>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</si>
  <si>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</si>
  <si>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</si>
  <si>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</si>
  <si>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</si>
  <si>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</si>
  <si>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</si>
  <si>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</si>
  <si>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</si>
  <si>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</si>
  <si>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</si>
  <si>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</si>
  <si>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</si>
  <si>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</si>
  <si>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</si>
  <si>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</si>
  <si>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</si>
  <si>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</si>
  <si>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</si>
  <si>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</si>
  <si>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</si>
  <si>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</si>
  <si>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</si>
  <si>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</si>
  <si>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</si>
  <si>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</si>
  <si>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</si>
  <si>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</si>
  <si>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</si>
  <si>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</si>
  <si>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</si>
  <si>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</si>
  <si>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</si>
  <si>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</si>
  <si>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</si>
  <si>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</si>
  <si>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</si>
  <si>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</si>
  <si>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</si>
  <si>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</si>
  <si>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</si>
  <si>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</si>
  <si>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</si>
  <si>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</si>
  <si>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</si>
  <si>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</si>
  <si>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</si>
  <si>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</si>
  <si>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</si>
  <si>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</si>
  <si>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</si>
  <si>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</si>
  <si>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</si>
  <si>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</si>
  <si>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</si>
  <si>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</si>
  <si>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</si>
  <si>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</si>
  <si>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</si>
  <si>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</si>
  <si>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</si>
  <si>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</si>
  <si>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</si>
  <si>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</si>
  <si>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</si>
  <si>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</si>
  <si>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</si>
  <si>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</si>
  <si>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</si>
  <si>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</si>
  <si>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</si>
  <si>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</si>
  <si>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</si>
  <si>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</si>
  <si>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</si>
  <si>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</si>
  <si>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</si>
  <si>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</si>
  <si>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</si>
  <si>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</si>
  <si>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</si>
  <si>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</si>
  <si>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</si>
  <si>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</si>
  <si>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</si>
  <si>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</si>
  <si>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</si>
  <si>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</si>
  <si>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</si>
  <si>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</si>
  <si>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</si>
  <si>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</si>
  <si>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</si>
  <si>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</si>
  <si>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</si>
  <si>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</si>
  <si>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</si>
  <si>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</si>
  <si>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</si>
  <si>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</si>
  <si>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</si>
  <si>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</si>
  <si>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</si>
  <si>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</si>
  <si>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</si>
  <si>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</si>
  <si>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</si>
  <si>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</si>
  <si>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</si>
  <si>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</si>
  <si>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</si>
  <si>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</si>
  <si>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</si>
  <si>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</si>
  <si>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</si>
  <si>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</si>
  <si>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</si>
  <si>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</si>
  <si>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</si>
  <si>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</si>
  <si>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</si>
  <si>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</si>
  <si>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</si>
  <si>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</si>
  <si>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</si>
  <si>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</si>
  <si>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</si>
  <si>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</si>
  <si>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</si>
  <si>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</si>
  <si>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</si>
  <si>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</si>
  <si>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</si>
  <si>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</si>
  <si>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</si>
  <si>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</si>
  <si>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</si>
  <si>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</si>
  <si>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</si>
  <si>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</si>
  <si>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</si>
  <si>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</si>
  <si>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</si>
  <si>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</si>
  <si>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</si>
  <si>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</si>
  <si>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</si>
  <si>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</si>
  <si>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</si>
  <si>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</si>
  <si>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</si>
  <si>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</si>
  <si>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</si>
  <si>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</si>
  <si>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</si>
  <si>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</si>
  <si>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</si>
  <si>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</si>
  <si>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</si>
  <si>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</si>
  <si>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</si>
  <si>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</si>
  <si>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</si>
  <si>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</si>
  <si>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</si>
  <si>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</si>
  <si>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</si>
  <si>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</si>
  <si>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</si>
  <si>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</si>
  <si>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</si>
  <si>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</si>
  <si>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</si>
  <si>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</si>
  <si>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</si>
  <si>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</si>
  <si>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</si>
  <si>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</si>
  <si>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</si>
  <si>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</si>
  <si>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</si>
  <si>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</si>
  <si>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</si>
  <si>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</si>
  <si>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</si>
  <si>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</si>
  <si>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</si>
  <si>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</si>
  <si>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</si>
  <si>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</si>
  <si>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</si>
  <si>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</si>
  <si>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</si>
  <si>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</si>
  <si>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</si>
  <si>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</si>
  <si>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</si>
  <si>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</si>
  <si>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</si>
  <si>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</si>
  <si>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</si>
  <si>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</si>
  <si>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</si>
  <si>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</si>
  <si>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</si>
  <si>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</si>
  <si>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</si>
  <si>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</si>
  <si>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</si>
  <si>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</si>
  <si>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</si>
  <si>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</si>
  <si>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</si>
  <si>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</si>
  <si>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</si>
  <si>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</si>
  <si>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</si>
  <si>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</si>
  <si>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</si>
  <si>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</si>
  <si>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</si>
  <si>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</si>
  <si>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</si>
  <si>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</si>
  <si>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</si>
  <si>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</si>
  <si>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</si>
  <si>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</si>
  <si>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</si>
  <si>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</si>
  <si>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</si>
  <si>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</si>
  <si>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</si>
  <si>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</si>
  <si>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</si>
  <si>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</si>
  <si>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</si>
  <si>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</si>
  <si>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</si>
  <si>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</si>
  <si>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</si>
  <si>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</si>
  <si>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</si>
  <si>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</si>
  <si>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</si>
  <si>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</si>
  <si>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</si>
  <si>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</si>
  <si>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</si>
  <si>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</si>
  <si>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</si>
  <si>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</si>
  <si>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</si>
  <si>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</si>
  <si>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</si>
  <si>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</si>
  <si>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</si>
  <si>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</si>
  <si>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</si>
  <si>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</si>
  <si>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</si>
  <si>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</si>
  <si>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</si>
  <si>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</si>
  <si>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</si>
  <si>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</si>
  <si>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</si>
  <si>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</si>
  <si>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</si>
  <si>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</si>
  <si>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</si>
  <si>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</si>
  <si>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</si>
  <si>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</si>
  <si>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</si>
  <si>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</si>
  <si>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</si>
  <si>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</si>
  <si>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</si>
  <si>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</si>
  <si>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</si>
  <si>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</si>
  <si>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</si>
  <si>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</si>
  <si>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</si>
  <si>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</si>
  <si>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</si>
  <si>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</si>
  <si>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</si>
  <si>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</si>
  <si>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</si>
  <si>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</si>
  <si>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</si>
  <si>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</si>
  <si>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</si>
  <si>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</si>
  <si>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</si>
  <si>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</si>
  <si>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</si>
  <si>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</si>
  <si>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</si>
  <si>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</si>
  <si>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</si>
  <si>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</si>
  <si>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</si>
  <si>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</si>
  <si>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</si>
  <si>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</si>
  <si>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</si>
  <si>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</si>
  <si>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</si>
  <si>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</si>
  <si>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</si>
  <si>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</si>
  <si>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</si>
  <si>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</si>
  <si>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</si>
  <si>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</si>
  <si>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</si>
  <si>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</si>
  <si>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</si>
  <si>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</si>
  <si>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</si>
  <si>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</si>
  <si>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</si>
  <si>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</si>
  <si>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</si>
  <si>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</si>
  <si>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</si>
  <si>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</si>
  <si>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</si>
  <si>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</si>
  <si>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</si>
  <si>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</si>
  <si>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</si>
  <si>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</si>
  <si>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</si>
  <si>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</si>
  <si>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</si>
  <si>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</si>
  <si>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</si>
  <si>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</si>
  <si>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</si>
  <si>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</si>
  <si>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</si>
  <si>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</si>
  <si>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</si>
  <si>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</si>
  <si>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</si>
  <si>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</si>
  <si>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</si>
  <si>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</si>
  <si>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</si>
  <si>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</si>
  <si>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</si>
  <si>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</si>
  <si>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</si>
  <si>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</si>
  <si>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</si>
  <si>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</si>
  <si>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</si>
  <si>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</si>
  <si>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</si>
  <si>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</si>
  <si>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</si>
  <si>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</si>
  <si>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</si>
  <si>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</si>
  <si>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</si>
  <si>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</si>
  <si>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</si>
  <si>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</si>
  <si>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</si>
  <si>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</si>
  <si>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</si>
  <si>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</si>
  <si>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</si>
  <si>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</si>
  <si>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</si>
  <si>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</si>
  <si>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</si>
  <si>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</si>
  <si>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</si>
  <si>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</si>
  <si>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</si>
  <si>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</si>
  <si>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</si>
  <si>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</si>
  <si>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</si>
  <si>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</si>
  <si>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</si>
  <si>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</si>
  <si>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</si>
  <si>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</si>
  <si>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</si>
  <si>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</si>
  <si>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</si>
  <si>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</si>
  <si>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</si>
  <si>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</si>
  <si>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</si>
  <si>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</si>
  <si>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</si>
  <si>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</si>
  <si>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</si>
  <si>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</si>
  <si>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</si>
  <si>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</si>
  <si>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</si>
  <si>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</si>
  <si>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</si>
  <si>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</si>
  <si>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</si>
  <si>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</si>
  <si>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</si>
  <si>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</si>
  <si>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</si>
  <si>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</si>
  <si>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</si>
  <si>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</si>
  <si>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</si>
  <si>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</si>
  <si>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</si>
  <si>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</si>
  <si>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</si>
  <si>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</si>
  <si>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</si>
  <si>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</si>
  <si>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</si>
  <si>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</si>
  <si>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</si>
  <si>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</si>
  <si>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</si>
  <si>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</si>
  <si>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</si>
  <si>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</si>
  <si>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</si>
  <si>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</si>
  <si>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</si>
  <si>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</si>
  <si>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</si>
  <si>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</si>
  <si>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</si>
  <si>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</si>
  <si>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</si>
  <si>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</si>
  <si>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</si>
  <si>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</si>
  <si>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</si>
  <si>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</si>
  <si>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</si>
  <si>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</si>
  <si>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</si>
  <si>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</si>
  <si>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</si>
  <si>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</si>
  <si>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</si>
  <si>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</si>
  <si>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</si>
  <si>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</si>
  <si>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</si>
  <si>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</si>
  <si>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</si>
  <si>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</si>
  <si>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</si>
  <si>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</si>
  <si>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</si>
  <si>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</si>
  <si>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</si>
  <si>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</si>
  <si>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</si>
  <si>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</si>
  <si>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</si>
  <si>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</si>
  <si>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</si>
  <si>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</si>
  <si>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</si>
  <si>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</si>
  <si>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</si>
  <si>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</si>
  <si>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</si>
  <si>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</si>
  <si>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</si>
  <si>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</si>
  <si>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</si>
  <si>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</si>
  <si>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</si>
  <si>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</si>
  <si>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</si>
  <si>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</si>
  <si>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</si>
  <si>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</si>
  <si>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</si>
  <si>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</si>
  <si>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</si>
  <si>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</si>
  <si>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</si>
  <si>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</si>
  <si>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</si>
  <si>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</si>
  <si>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</si>
  <si>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</si>
  <si>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</si>
  <si>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</si>
  <si>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</si>
  <si>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</si>
  <si>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</si>
  <si>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</si>
  <si>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</si>
  <si>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</si>
  <si>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</si>
  <si>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</si>
  <si>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</si>
  <si>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</si>
  <si>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</si>
  <si>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</si>
  <si>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</si>
  <si>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</si>
  <si>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</si>
  <si>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</si>
  <si>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</si>
  <si>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</si>
  <si>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</si>
  <si>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</si>
  <si>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</si>
  <si>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</si>
  <si>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</si>
  <si>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</si>
  <si>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</si>
  <si>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</si>
  <si>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</si>
  <si>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</si>
  <si>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</si>
  <si>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</si>
  <si>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</si>
  <si>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</si>
  <si>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</si>
  <si>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</si>
  <si>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</si>
  <si>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</si>
  <si>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</si>
  <si>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</si>
  <si>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</si>
  <si>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</si>
  <si>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</si>
  <si>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</si>
  <si>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</si>
  <si>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</si>
  <si>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</si>
  <si>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</si>
  <si>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</si>
  <si>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</si>
  <si>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</si>
  <si>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</si>
  <si>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</si>
  <si>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</si>
  <si>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</si>
  <si>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</si>
  <si>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</si>
  <si>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</si>
  <si>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</si>
  <si>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</si>
  <si>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</si>
  <si>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</si>
  <si>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</si>
  <si>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</si>
  <si>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</si>
  <si>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</si>
  <si>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</si>
  <si>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</si>
  <si>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</si>
  <si>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</si>
  <si>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</si>
  <si>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</si>
  <si>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</si>
  <si>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</si>
  <si>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</si>
  <si>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</si>
  <si>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</si>
  <si>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</si>
  <si>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</si>
  <si>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</si>
  <si>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</si>
  <si>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</si>
  <si>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</si>
  <si>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</si>
  <si>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</si>
  <si>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</si>
  <si>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</si>
  <si>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</si>
  <si>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</si>
  <si>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</si>
  <si>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</si>
  <si>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</si>
  <si>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</si>
  <si>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</si>
  <si>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</si>
  <si>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</si>
  <si>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</si>
  <si>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</si>
  <si>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</si>
  <si>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</si>
  <si>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</si>
  <si>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</si>
  <si>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</si>
  <si>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</si>
  <si>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</si>
  <si>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</si>
  <si>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</si>
  <si>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</si>
  <si>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</si>
  <si>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</si>
  <si>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</si>
  <si>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</si>
  <si>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</si>
  <si>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</si>
  <si>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</si>
  <si>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</si>
  <si>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</si>
  <si>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</si>
  <si>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</si>
  <si>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</si>
  <si>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</si>
  <si>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</si>
  <si>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</si>
  <si>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</si>
  <si>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</si>
  <si>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</si>
  <si>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</si>
  <si>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</si>
  <si>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</si>
  <si>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</si>
  <si>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</si>
  <si>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</si>
  <si>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</si>
  <si>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</si>
  <si>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</si>
  <si>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</si>
  <si>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</si>
  <si>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</si>
  <si>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</si>
  <si>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</si>
  <si>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</si>
  <si>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</si>
  <si>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</si>
  <si>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</si>
  <si>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</si>
  <si>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</si>
  <si>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</si>
  <si>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</si>
  <si>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</si>
  <si>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</si>
  <si>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</si>
  <si>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</si>
  <si>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</si>
  <si>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</si>
  <si>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</si>
  <si>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</si>
  <si>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</si>
  <si>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</si>
  <si>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</si>
  <si>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</si>
  <si>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</si>
  <si>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</si>
  <si>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</si>
  <si>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</si>
  <si>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</si>
  <si>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</si>
  <si>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</si>
  <si>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</si>
  <si>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</si>
  <si>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</si>
  <si>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</si>
  <si>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</si>
  <si>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</si>
  <si>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</si>
  <si>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</si>
  <si>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</si>
  <si>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</si>
  <si>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</si>
  <si>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</si>
  <si>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</si>
  <si>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</si>
  <si>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</si>
  <si>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</si>
  <si>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</si>
  <si>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</si>
  <si>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</si>
  <si>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</si>
  <si>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</si>
  <si>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</si>
  <si>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</si>
  <si>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</si>
  <si>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</si>
  <si>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</si>
  <si>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</si>
  <si>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</si>
  <si>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</si>
  <si>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</si>
  <si>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</si>
  <si>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</si>
  <si>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</si>
  <si>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</si>
  <si>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</si>
  <si>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</si>
  <si>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</si>
  <si>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</si>
  <si>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</si>
  <si>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</si>
  <si>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</si>
  <si>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</si>
  <si>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</si>
  <si>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</si>
  <si>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</si>
  <si>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</si>
  <si>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</si>
  <si>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</si>
  <si>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</si>
  <si>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</si>
  <si>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</si>
  <si>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</si>
  <si>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</si>
  <si>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</si>
  <si>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</si>
  <si>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</si>
  <si>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</si>
  <si>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</si>
  <si>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</si>
  <si>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</si>
  <si>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</si>
  <si>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</si>
  <si>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</si>
  <si>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</si>
  <si>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</si>
  <si>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</si>
  <si>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</si>
  <si>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</si>
  <si>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</si>
  <si>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</si>
  <si>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</si>
  <si>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</si>
  <si>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</si>
  <si>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</si>
  <si>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</si>
  <si>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</si>
  <si>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</si>
  <si>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</si>
  <si>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</si>
  <si>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</si>
  <si>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</si>
  <si>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</si>
  <si>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</si>
  <si>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</si>
  <si>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</si>
  <si>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</si>
  <si>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</si>
  <si>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</si>
  <si>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</si>
  <si>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</si>
  <si>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</si>
  <si>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</si>
  <si>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</si>
  <si>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</si>
  <si>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</si>
  <si>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</si>
  <si>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</si>
  <si>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</si>
  <si>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</si>
  <si>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</si>
  <si>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</si>
  <si>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</si>
  <si>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</si>
  <si>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</si>
  <si>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</si>
  <si>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</si>
  <si>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</si>
  <si>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</si>
  <si>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</si>
  <si>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</si>
  <si>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</si>
  <si>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</si>
  <si>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</si>
  <si>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</si>
  <si>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</si>
  <si>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</si>
  <si>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</si>
  <si>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</si>
  <si>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</si>
  <si>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</si>
  <si>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</si>
  <si>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</si>
  <si>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</si>
  <si>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</si>
  <si>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</si>
  <si>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</si>
  <si>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</si>
  <si>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</si>
  <si>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</si>
  <si>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</si>
  <si>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</si>
  <si>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</si>
  <si>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</si>
  <si>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</si>
  <si>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</si>
  <si>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</si>
  <si>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</si>
  <si>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</si>
  <si>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</si>
  <si>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</si>
  <si>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</si>
  <si>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</si>
  <si>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</si>
  <si>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</si>
  <si>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</si>
  <si>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</si>
  <si>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</si>
  <si>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</si>
  <si>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</si>
  <si>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</si>
  <si>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</si>
  <si>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</si>
  <si>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</si>
  <si>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</si>
  <si>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</si>
  <si>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</si>
  <si>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</si>
  <si>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</si>
  <si>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</si>
  <si>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</si>
  <si>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</si>
  <si>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</si>
  <si>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</si>
  <si>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</si>
  <si>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</si>
  <si>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</si>
  <si>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</si>
  <si>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</si>
  <si>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</si>
  <si>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</si>
  <si>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</si>
  <si>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</si>
  <si>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</si>
  <si>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</si>
  <si>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</si>
  <si>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</si>
  <si>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</si>
  <si>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</si>
  <si>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</si>
  <si>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</si>
  <si>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</si>
  <si>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</si>
  <si>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</si>
  <si>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</si>
  <si>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</si>
  <si>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</si>
  <si>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</si>
  <si>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</si>
  <si>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</si>
  <si>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</si>
  <si>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</si>
  <si>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</si>
  <si>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</si>
  <si>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</si>
  <si>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</si>
  <si>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</si>
  <si>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</si>
  <si>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</si>
  <si>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</si>
  <si>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</si>
  <si>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</si>
  <si>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</si>
  <si>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</si>
  <si>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</si>
  <si>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</si>
  <si>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</si>
  <si>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</si>
  <si>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</si>
  <si>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</si>
  <si>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</si>
  <si>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</si>
  <si>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</si>
  <si>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</si>
  <si>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</si>
  <si>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</si>
  <si>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</si>
  <si>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</si>
  <si>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</si>
  <si>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</si>
  <si>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</si>
  <si>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</si>
  <si>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</si>
  <si>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</si>
  <si>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</si>
  <si>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</si>
  <si>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</si>
  <si>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</si>
  <si>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</si>
  <si>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</si>
  <si>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</si>
  <si>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</si>
  <si>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</si>
  <si>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</si>
  <si>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</si>
  <si>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</si>
  <si>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</si>
  <si>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</si>
  <si>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</si>
  <si>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</si>
  <si>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</si>
  <si>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</si>
  <si>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</si>
  <si>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</si>
  <si>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</si>
  <si>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</si>
  <si>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</si>
  <si>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</si>
  <si>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</si>
  <si>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</si>
  <si>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</si>
  <si>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</si>
  <si>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</si>
  <si>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</si>
  <si>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</si>
  <si>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</si>
  <si>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</si>
  <si>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</si>
  <si>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</si>
  <si>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</si>
  <si>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</si>
  <si>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</si>
  <si>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</si>
  <si>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</si>
  <si>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</si>
  <si>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</si>
  <si>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</si>
  <si>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</si>
  <si>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</si>
  <si>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</si>
  <si>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</si>
  <si>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</si>
  <si>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</si>
  <si>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</si>
  <si>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</si>
  <si>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</si>
  <si>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</si>
  <si>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</si>
  <si>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</si>
  <si>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</si>
  <si>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</si>
  <si>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</si>
  <si>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</si>
  <si>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</si>
  <si>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</si>
  <si>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</si>
  <si>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</si>
  <si>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</si>
  <si>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</si>
  <si>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</si>
  <si>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</si>
  <si>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</si>
  <si>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</si>
  <si>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</si>
  <si>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</si>
  <si>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</si>
  <si>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</si>
  <si>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</si>
  <si>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</si>
  <si>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</si>
  <si>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</si>
  <si>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</si>
  <si>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</si>
  <si>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</si>
  <si>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</si>
  <si>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</si>
  <si>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</si>
  <si>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</si>
  <si>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</si>
  <si>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</si>
  <si>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</si>
  <si>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</si>
  <si>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</si>
  <si>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</si>
  <si>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</si>
  <si>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</si>
  <si>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</si>
  <si>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</si>
  <si>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</si>
  <si>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</si>
  <si>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</si>
  <si>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</si>
  <si>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</si>
  <si>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</si>
  <si>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</si>
  <si>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</si>
  <si>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</si>
  <si>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</si>
  <si>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</si>
  <si>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</si>
  <si>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</si>
  <si>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</si>
  <si>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</si>
  <si>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</si>
  <si>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</si>
  <si>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</si>
  <si>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</si>
  <si>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</si>
  <si>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</si>
  <si>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</si>
  <si>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</si>
  <si>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</si>
  <si>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</si>
  <si>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</si>
  <si>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</si>
  <si>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</si>
  <si>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</si>
  <si>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</si>
  <si>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</si>
  <si>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</si>
  <si>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</si>
  <si>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</si>
  <si>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</si>
  <si>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</si>
  <si>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</si>
  <si>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</si>
  <si>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</si>
  <si>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</si>
  <si>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</si>
  <si>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</si>
  <si>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</si>
  <si>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</si>
  <si>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</si>
  <si>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</si>
  <si>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</si>
  <si>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</si>
  <si>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</si>
  <si>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</si>
  <si>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</si>
  <si>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</si>
  <si>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</si>
  <si>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</si>
  <si>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</si>
  <si>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</si>
  <si>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</si>
  <si>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</si>
  <si>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</si>
  <si>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</si>
  <si>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</si>
  <si>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</si>
  <si>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</si>
  <si>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</si>
  <si>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</si>
  <si>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</si>
  <si>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</si>
  <si>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</si>
  <si>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</si>
  <si>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</si>
  <si>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</si>
  <si>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</si>
  <si>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</si>
  <si>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</si>
  <si>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</si>
  <si>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</si>
  <si>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</si>
  <si>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</si>
  <si>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</si>
  <si>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</si>
  <si>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</si>
  <si>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</si>
  <si>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</si>
  <si>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</si>
  <si>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</si>
  <si>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</si>
  <si>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</si>
  <si>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</si>
  <si>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</si>
  <si>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</si>
  <si>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</si>
  <si>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</si>
  <si>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</si>
  <si>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</si>
  <si>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</si>
  <si>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</si>
  <si>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</si>
  <si>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</si>
  <si>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</si>
  <si>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</si>
  <si>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</si>
  <si>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</si>
  <si>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</si>
  <si>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</si>
  <si>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</si>
  <si>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</si>
  <si>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</si>
  <si>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</si>
  <si>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</si>
  <si>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</si>
  <si>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</si>
  <si>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</si>
  <si>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</si>
  <si>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</si>
  <si>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</si>
  <si>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</si>
  <si>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</si>
  <si>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</si>
  <si>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</si>
  <si>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</si>
  <si>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</si>
  <si>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</si>
  <si>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</si>
  <si>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</si>
  <si>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</si>
  <si>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</si>
  <si>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</si>
  <si>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</si>
  <si>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</si>
  <si>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</si>
  <si>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</si>
  <si>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</si>
  <si>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</si>
  <si>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</si>
  <si>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</si>
  <si>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</si>
  <si>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</si>
  <si>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</si>
  <si>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</si>
  <si>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</si>
  <si>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</si>
  <si>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</si>
  <si>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</si>
  <si>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</si>
  <si>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</si>
  <si>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</si>
  <si>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</si>
  <si>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</si>
  <si>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</si>
  <si>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</si>
  <si>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</si>
  <si>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</si>
  <si>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</si>
  <si>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</si>
  <si>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</si>
  <si>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</si>
  <si>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</si>
  <si>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</si>
  <si>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</si>
  <si>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</si>
  <si>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</si>
  <si>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</si>
  <si>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</si>
  <si>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</si>
  <si>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</si>
  <si>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</si>
  <si>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</si>
  <si>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</si>
  <si>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</si>
  <si>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</si>
  <si>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</si>
  <si>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</si>
  <si>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</si>
  <si>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</si>
  <si>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</si>
  <si>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</si>
  <si>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</si>
  <si>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</si>
  <si>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</si>
  <si>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</si>
  <si>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</si>
  <si>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</si>
  <si>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</si>
  <si>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</si>
  <si>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</si>
  <si>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</si>
  <si>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</si>
  <si>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</si>
  <si>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</si>
  <si>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</si>
  <si>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</si>
  <si>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</si>
  <si>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</si>
  <si>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</si>
  <si>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</si>
  <si>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</si>
  <si>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</si>
  <si>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</si>
  <si>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</si>
  <si>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</si>
  <si>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</si>
  <si>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</si>
  <si>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</si>
  <si>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</si>
  <si>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</si>
  <si>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</si>
  <si>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</si>
  <si>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</si>
  <si>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</si>
  <si>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</si>
  <si>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</si>
  <si>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</si>
  <si>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</si>
  <si>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</si>
  <si>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</si>
  <si>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</si>
  <si>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</si>
  <si>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</si>
  <si>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</si>
  <si>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</si>
  <si>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</si>
  <si>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</si>
  <si>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</si>
  <si>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</si>
  <si>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</si>
  <si>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</si>
  <si>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</si>
  <si>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</si>
  <si>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</si>
  <si>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</si>
  <si>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</si>
  <si>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</si>
  <si>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</si>
  <si>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</si>
  <si>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</si>
  <si>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</si>
  <si>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</si>
  <si>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</si>
  <si>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</si>
  <si>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</si>
  <si>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</si>
  <si>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</si>
  <si>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</si>
  <si>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</si>
  <si>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</si>
  <si>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</si>
  <si>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</si>
  <si>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</si>
  <si>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</si>
  <si>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</si>
  <si>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</si>
  <si>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</si>
  <si>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</si>
  <si>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</si>
  <si>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</si>
  <si>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</si>
  <si>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</si>
  <si>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</si>
  <si>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</si>
  <si>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</si>
  <si>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</si>
  <si>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</si>
  <si>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</si>
  <si>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</si>
  <si>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</si>
  <si>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</si>
  <si>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</si>
  <si>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</si>
  <si>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</si>
  <si>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</si>
  <si>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</si>
  <si>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</si>
  <si>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</si>
  <si>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</si>
  <si>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</si>
  <si>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</si>
  <si>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</si>
  <si>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</si>
  <si>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</si>
  <si>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</si>
  <si>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</si>
  <si>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</si>
  <si>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</si>
  <si>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</si>
  <si>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</si>
  <si>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</si>
  <si>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</si>
  <si>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</si>
  <si>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</si>
  <si>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</si>
  <si>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</si>
  <si>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</si>
  <si>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</si>
  <si>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</si>
  <si>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</si>
  <si>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</si>
  <si>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</si>
  <si>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</si>
  <si>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</si>
  <si>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</si>
  <si>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</si>
  <si>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</si>
  <si>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</si>
  <si>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</si>
  <si>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</si>
  <si>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</si>
  <si>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</si>
  <si>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</si>
  <si>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</si>
  <si>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</si>
  <si>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</si>
  <si>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</si>
  <si>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</si>
  <si>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</si>
  <si>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</si>
  <si>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</si>
  <si>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</si>
  <si>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</si>
  <si>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</si>
  <si>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</si>
  <si>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</si>
  <si>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</si>
  <si>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</si>
  <si>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</si>
  <si>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</si>
  <si>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</si>
  <si>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</si>
  <si>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</si>
  <si>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</si>
  <si>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</si>
  <si>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</si>
  <si>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</si>
  <si>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</si>
  <si>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</si>
  <si>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</si>
  <si>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</si>
  <si>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</si>
  <si>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</si>
  <si>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</si>
  <si>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</si>
  <si>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</si>
  <si>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</si>
  <si>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</si>
  <si>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</si>
  <si>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</si>
  <si>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</si>
  <si>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</si>
  <si>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</si>
  <si>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</si>
  <si>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</si>
  <si>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</si>
  <si>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</si>
  <si>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</si>
  <si>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</si>
  <si>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</si>
  <si>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</si>
  <si>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</si>
  <si>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</si>
  <si>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</si>
  <si>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</si>
  <si>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</si>
  <si>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</si>
  <si>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</si>
  <si>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</si>
  <si>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</si>
  <si>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</si>
  <si>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</si>
  <si>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</si>
  <si>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</si>
  <si>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</si>
  <si>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</si>
  <si>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</si>
  <si>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</si>
  <si>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</si>
  <si>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</si>
  <si>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</si>
  <si>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</si>
  <si>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</si>
  <si>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</si>
  <si>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</si>
  <si>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</si>
  <si>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</si>
  <si>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</si>
  <si>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</si>
  <si>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</si>
  <si>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</si>
  <si>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</si>
  <si>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</si>
  <si>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</si>
  <si>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</si>
  <si>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</si>
  <si>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</si>
  <si>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</si>
  <si>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</si>
  <si>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</si>
  <si>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</si>
  <si>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</si>
  <si>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</si>
  <si>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</si>
  <si>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</si>
  <si>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</si>
  <si>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</si>
  <si>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</si>
  <si>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</si>
  <si>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</si>
  <si>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</si>
  <si>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</si>
  <si>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</si>
  <si>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</si>
  <si>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</si>
  <si>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</si>
  <si>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</si>
  <si>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</si>
  <si>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</si>
  <si>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</si>
  <si>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</si>
  <si>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</si>
  <si>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</si>
  <si>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</si>
  <si>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</si>
  <si>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</si>
  <si>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</si>
  <si>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</si>
  <si>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</si>
  <si>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</si>
  <si>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</si>
  <si>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</si>
  <si>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</si>
  <si>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</si>
  <si>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</si>
  <si>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</si>
  <si>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</si>
  <si>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</si>
  <si>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</si>
  <si>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</si>
  <si>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</si>
  <si>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</si>
  <si>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</si>
  <si>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</si>
  <si>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</si>
  <si>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</si>
  <si>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</si>
  <si>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</si>
  <si>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</si>
  <si>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</si>
  <si>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</si>
  <si>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</si>
  <si>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</si>
  <si>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</si>
  <si>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</si>
  <si>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</si>
  <si>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</si>
  <si>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</si>
  <si>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</si>
  <si>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</si>
  <si>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</si>
  <si>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</si>
  <si>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</si>
  <si>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</si>
  <si>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</si>
  <si>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</si>
  <si>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</si>
  <si>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</si>
  <si>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</si>
  <si>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</si>
  <si>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</si>
  <si>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</si>
  <si>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</si>
  <si>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</si>
  <si>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</si>
  <si>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</si>
  <si>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</si>
  <si>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</si>
  <si>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</si>
  <si>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</si>
  <si>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</si>
  <si>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</si>
  <si>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</si>
  <si>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</si>
  <si>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</si>
  <si>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</si>
  <si>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</si>
  <si>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</si>
  <si>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</si>
  <si>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</si>
  <si>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</si>
  <si>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</si>
  <si>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</si>
  <si>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</si>
  <si>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</si>
  <si>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</si>
  <si>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</si>
  <si>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</si>
  <si>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</si>
  <si>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</si>
  <si>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</si>
  <si>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</si>
  <si>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</si>
  <si>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</si>
  <si>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</si>
  <si>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</si>
  <si>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</si>
  <si>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</si>
  <si>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</si>
  <si>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</si>
  <si>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</si>
  <si>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</si>
  <si>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</si>
  <si>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</si>
  <si>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</si>
  <si>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</si>
  <si>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</si>
  <si>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</si>
  <si>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</si>
  <si>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</si>
  <si>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</si>
  <si>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</si>
  <si>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</si>
  <si>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</si>
  <si>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</si>
  <si>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</si>
  <si>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</si>
  <si>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</si>
  <si>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</si>
  <si>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</si>
  <si>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</si>
  <si>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</si>
  <si>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</si>
  <si>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</si>
  <si>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</si>
  <si>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</si>
  <si>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</si>
  <si>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</si>
  <si>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</si>
  <si>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</si>
  <si>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</si>
  <si>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</si>
  <si>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</si>
  <si>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</si>
  <si>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</si>
  <si>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</si>
  <si>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</si>
  <si>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</si>
  <si>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</si>
  <si>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</si>
  <si>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</si>
  <si>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</si>
  <si>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</si>
  <si>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</si>
  <si>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</si>
  <si>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</si>
  <si>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</si>
  <si>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</si>
  <si>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</si>
  <si>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</si>
  <si>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</si>
  <si>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</si>
  <si>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</si>
  <si>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</si>
  <si>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</si>
  <si>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</si>
  <si>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</si>
  <si>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</si>
  <si>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</si>
  <si>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</si>
  <si>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</si>
  <si>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</si>
  <si>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</si>
  <si>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</si>
  <si>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</si>
  <si>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</si>
  <si>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</si>
  <si>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</si>
  <si>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</si>
  <si>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</si>
  <si>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</si>
  <si>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</si>
  <si>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</si>
  <si>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</si>
  <si>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</si>
  <si>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</si>
  <si>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</si>
  <si>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</si>
  <si>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</si>
  <si>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</si>
  <si>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</si>
  <si>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</si>
  <si>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</si>
  <si>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</si>
  <si>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</si>
  <si>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</si>
  <si>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</si>
  <si>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</si>
  <si>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</si>
  <si>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</si>
  <si>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</si>
  <si>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</si>
  <si>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</si>
  <si>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</si>
  <si>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</si>
  <si>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</si>
  <si>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</si>
  <si>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</si>
  <si>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</si>
  <si>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</si>
  <si>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</si>
  <si>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</si>
  <si>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</si>
  <si>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</si>
  <si>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</si>
  <si>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</si>
  <si>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</si>
  <si>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</si>
  <si>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</si>
  <si>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</si>
  <si>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</si>
  <si>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</si>
  <si>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</si>
  <si>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</si>
  <si>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</si>
  <si>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</si>
  <si>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</si>
  <si>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</si>
  <si>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</si>
  <si>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</si>
  <si>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</si>
  <si>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</si>
  <si>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</si>
  <si>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</si>
  <si>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</si>
  <si>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</si>
  <si>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</si>
  <si>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</si>
  <si>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</si>
  <si>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</si>
  <si>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</si>
  <si>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</si>
  <si>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</si>
  <si>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</si>
  <si>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</si>
  <si>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</si>
  <si>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</si>
  <si>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</si>
  <si>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</si>
  <si>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</si>
  <si>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</si>
  <si>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</si>
  <si>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</si>
  <si>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</si>
  <si>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</si>
  <si>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</si>
  <si>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</si>
  <si>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</si>
  <si>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</si>
  <si>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</si>
  <si>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</si>
  <si>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</si>
  <si>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</si>
  <si>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</si>
  <si>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</si>
  <si>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</si>
  <si>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</si>
  <si>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</si>
  <si>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</si>
  <si>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</si>
  <si>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</si>
  <si>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</si>
  <si>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</si>
  <si>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</si>
  <si>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</si>
  <si>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</si>
  <si>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</si>
  <si>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</si>
  <si>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</si>
  <si>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</si>
  <si>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</si>
  <si>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</si>
  <si>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</si>
  <si>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</si>
  <si>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</si>
  <si>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</si>
  <si>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</si>
  <si>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</si>
  <si>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</si>
  <si>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</si>
  <si>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</si>
  <si>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</si>
  <si>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</si>
  <si>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</si>
  <si>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</si>
  <si>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</si>
  <si>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</si>
  <si>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</si>
  <si>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</si>
  <si>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</si>
  <si>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</si>
  <si>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</si>
  <si>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</si>
  <si>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</si>
  <si>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</si>
  <si>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</si>
  <si>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</si>
  <si>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</si>
  <si>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</si>
  <si>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</si>
  <si>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</si>
  <si>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</si>
  <si>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</si>
  <si>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</si>
  <si>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</si>
  <si>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</si>
  <si>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</si>
  <si>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</si>
  <si>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</si>
  <si>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</si>
  <si>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</si>
  <si>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</si>
  <si>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</si>
  <si>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</si>
  <si>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</si>
  <si>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</si>
  <si>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</si>
  <si>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</si>
  <si>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</si>
  <si>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</si>
  <si>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</si>
  <si>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</si>
  <si>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</si>
  <si>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</si>
  <si>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</si>
  <si>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</si>
  <si>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</si>
  <si>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</si>
  <si>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</si>
  <si>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</si>
  <si>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</si>
  <si>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</si>
  <si>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</si>
  <si>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</si>
  <si>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</si>
  <si>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</si>
  <si>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</si>
  <si>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</si>
  <si>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</si>
  <si>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</si>
  <si>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</si>
  <si>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</si>
  <si>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</si>
  <si>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</si>
  <si>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</si>
  <si>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</si>
  <si>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</si>
  <si>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</si>
  <si>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</si>
  <si>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</si>
  <si>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</si>
  <si>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</si>
  <si>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</si>
  <si>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</si>
  <si>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</si>
  <si>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</si>
  <si>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</si>
  <si>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</si>
  <si>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</si>
  <si>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</si>
  <si>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</si>
  <si>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</si>
  <si>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</si>
  <si>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</si>
  <si>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</si>
  <si>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</si>
  <si>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</si>
  <si>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</si>
  <si>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</si>
  <si>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</si>
  <si>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</si>
  <si>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</si>
  <si>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</si>
  <si>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</si>
  <si>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</si>
  <si>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</si>
  <si>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</si>
  <si>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</si>
  <si>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</si>
  <si>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</si>
  <si>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</si>
  <si>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</si>
  <si>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</si>
  <si>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</si>
  <si>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</si>
  <si>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</si>
  <si>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</si>
  <si>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</si>
  <si>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</si>
  <si>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</si>
  <si>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</si>
  <si>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</si>
  <si>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</si>
  <si>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</si>
  <si>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</si>
  <si>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</si>
  <si>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</si>
  <si>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</si>
  <si>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</si>
  <si>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</si>
  <si>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</si>
  <si>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</si>
  <si>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</si>
  <si>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</si>
  <si>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</si>
  <si>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</si>
  <si>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</si>
  <si>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</si>
  <si>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</si>
  <si>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</si>
  <si>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</si>
  <si>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</si>
  <si>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</si>
  <si>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</si>
  <si>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</si>
  <si>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</si>
  <si>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</si>
  <si>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</si>
  <si>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</si>
  <si>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</si>
  <si>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</si>
  <si>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</si>
  <si>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</si>
  <si>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</si>
  <si>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</si>
  <si>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</si>
  <si>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</si>
  <si>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</si>
  <si>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</si>
  <si>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</si>
  <si>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</si>
  <si>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</si>
  <si>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</si>
  <si>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</si>
  <si>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</si>
  <si>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</si>
  <si>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</si>
  <si>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</si>
  <si>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</si>
  <si>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</si>
  <si>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</si>
  <si>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</si>
  <si>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</si>
  <si>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</si>
  <si>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</si>
  <si>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</si>
  <si>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</si>
  <si>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</si>
  <si>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</si>
  <si>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</si>
  <si>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</si>
  <si>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</si>
  <si>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</si>
  <si>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</si>
  <si>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</si>
  <si>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</si>
  <si>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</si>
  <si>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</si>
  <si>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</si>
  <si>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</si>
  <si>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</si>
  <si>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</si>
  <si>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</si>
  <si>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</si>
  <si>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</si>
  <si>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</si>
  <si>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</si>
  <si>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</si>
  <si>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</si>
  <si>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</si>
  <si>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</si>
  <si>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</si>
  <si>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</si>
  <si>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</si>
  <si>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</si>
  <si>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</si>
  <si>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</si>
  <si>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</si>
  <si>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</si>
  <si>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</si>
  <si>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</si>
  <si>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</si>
  <si>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</si>
  <si>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</si>
  <si>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</si>
  <si>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</si>
  <si>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</si>
  <si>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</si>
  <si>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</si>
  <si>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</si>
  <si>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</si>
  <si>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</si>
  <si>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</si>
  <si>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</si>
  <si>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</si>
  <si>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</si>
  <si>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</si>
  <si>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</si>
  <si>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</si>
  <si>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</si>
  <si>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</si>
  <si>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</si>
  <si>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</si>
  <si>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</si>
  <si>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</si>
  <si>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</si>
  <si>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</si>
  <si>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</si>
  <si>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</si>
  <si>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</si>
  <si>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</si>
  <si>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</si>
  <si>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</si>
  <si>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</si>
  <si>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</si>
  <si>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</si>
  <si>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</si>
  <si>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</si>
  <si>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</si>
  <si>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</si>
  <si>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</si>
  <si>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</si>
  <si>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</si>
  <si>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</si>
  <si>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</si>
  <si>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</si>
  <si>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</si>
  <si>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</si>
  <si>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</si>
  <si>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</si>
  <si>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</si>
  <si>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</si>
  <si>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</si>
  <si>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</si>
  <si>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</si>
  <si>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</si>
  <si>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</si>
  <si>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</si>
  <si>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</si>
  <si>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</si>
  <si>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</si>
  <si>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</si>
  <si>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</si>
  <si>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</si>
  <si>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</si>
  <si>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</si>
  <si>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</si>
  <si>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</si>
  <si>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</si>
  <si>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</si>
  <si>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</si>
  <si>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</si>
  <si>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</si>
  <si>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</si>
  <si>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</si>
  <si>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</si>
  <si>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</si>
  <si>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</si>
  <si>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</si>
  <si>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</si>
  <si>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</si>
  <si>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</si>
  <si>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</si>
  <si>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</si>
  <si>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</si>
  <si>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</si>
  <si>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</si>
  <si>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</si>
  <si>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</si>
  <si>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</si>
  <si>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</si>
  <si>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</si>
  <si>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</si>
  <si>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</si>
  <si>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</si>
  <si>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</si>
  <si>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</si>
  <si>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</si>
  <si>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</si>
  <si>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</si>
  <si>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</si>
  <si>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</si>
  <si>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</si>
  <si>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</si>
  <si>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</si>
  <si>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</si>
  <si>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</si>
  <si>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</si>
  <si>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</si>
  <si>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</si>
  <si>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</si>
  <si>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</si>
  <si>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</si>
  <si>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</si>
  <si>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</si>
  <si>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</si>
  <si>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</si>
  <si>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</si>
  <si>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</si>
  <si>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</si>
  <si>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</si>
  <si>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</si>
  <si>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</si>
  <si>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</si>
  <si>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</si>
  <si>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</si>
  <si>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</si>
  <si>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</si>
  <si>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</si>
  <si>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</si>
  <si>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</si>
  <si>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</si>
  <si>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</si>
  <si>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</si>
  <si>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</si>
  <si>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</si>
  <si>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</si>
  <si>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</si>
  <si>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</si>
  <si>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</si>
  <si>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</si>
  <si>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</si>
  <si>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</si>
  <si>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</si>
  <si>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</si>
  <si>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</si>
  <si>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</si>
  <si>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</si>
  <si>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</si>
  <si>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</si>
  <si>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</si>
  <si>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</si>
  <si>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</si>
  <si>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</si>
  <si>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</si>
  <si>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</si>
  <si>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</si>
  <si>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</si>
  <si>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</si>
  <si>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</si>
  <si>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</si>
  <si>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</si>
  <si>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</si>
  <si>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</si>
  <si>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</si>
  <si>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</si>
  <si>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</si>
  <si>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</si>
  <si>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</si>
  <si>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</si>
  <si>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</si>
  <si>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</si>
  <si>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</si>
  <si>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</si>
  <si>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</si>
  <si>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</si>
  <si>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</si>
  <si>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</si>
  <si>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</si>
  <si>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</si>
  <si>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</si>
  <si>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</si>
  <si>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</si>
  <si>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</si>
  <si>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</si>
  <si>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</si>
  <si>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</si>
  <si>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</si>
  <si>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</si>
  <si>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</si>
  <si>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</si>
  <si>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</si>
  <si>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</si>
  <si>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</si>
  <si>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</si>
  <si>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</si>
  <si>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</si>
  <si>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</si>
  <si>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</si>
  <si>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</si>
  <si>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</si>
  <si>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</si>
  <si>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</si>
  <si>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</si>
  <si>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</si>
  <si>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</si>
  <si>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</si>
  <si>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</si>
  <si>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</si>
  <si>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</si>
  <si>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</si>
  <si>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</si>
  <si>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</si>
  <si>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</si>
  <si>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</si>
  <si>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</si>
  <si>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</si>
  <si>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</si>
  <si>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</si>
  <si>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</si>
  <si>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</si>
  <si>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</si>
  <si>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</si>
  <si>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</si>
  <si>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</si>
  <si>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</si>
  <si>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</si>
  <si>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</si>
  <si>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</si>
  <si>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</si>
  <si>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</si>
  <si>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</si>
  <si>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</si>
  <si>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</si>
  <si>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</si>
  <si>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</si>
  <si>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</si>
  <si>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</si>
  <si>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</si>
  <si>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</si>
  <si>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</si>
  <si>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</si>
  <si>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</si>
  <si>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</si>
  <si>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</si>
  <si>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</si>
  <si>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</si>
  <si>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</si>
  <si>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</si>
  <si>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</si>
  <si>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</si>
  <si>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</si>
  <si>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</si>
  <si>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</si>
  <si>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</si>
  <si>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</si>
  <si>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</si>
  <si>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</si>
  <si>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</si>
  <si>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</si>
  <si>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</si>
  <si>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</si>
  <si>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</si>
  <si>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</si>
  <si>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</si>
  <si>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</si>
  <si>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</si>
  <si>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</si>
  <si>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</si>
  <si>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</si>
  <si>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</si>
  <si>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</si>
  <si>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</si>
  <si>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</si>
  <si>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</si>
  <si>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</si>
  <si>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</si>
  <si>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</si>
  <si>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</si>
  <si>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</si>
  <si>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</si>
  <si>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</si>
  <si>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</si>
  <si>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</si>
  <si>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</si>
  <si>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</si>
  <si>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</si>
  <si>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</si>
  <si>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</si>
  <si>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</si>
  <si>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</si>
  <si>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</si>
  <si>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</si>
  <si>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</si>
  <si>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</si>
  <si>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</si>
  <si>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</si>
  <si>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</si>
  <si>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</si>
  <si>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</si>
  <si>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</si>
  <si>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</si>
  <si>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</si>
  <si>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</si>
  <si>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</si>
  <si>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</si>
  <si>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</si>
  <si>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</si>
  <si>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</si>
  <si>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</si>
  <si>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</si>
  <si>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</si>
  <si>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</si>
  <si>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</si>
  <si>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</si>
  <si>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</si>
  <si>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</si>
  <si>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</si>
  <si>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</si>
  <si>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</si>
  <si>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</si>
  <si>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</si>
  <si>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</si>
  <si>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</si>
  <si>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</si>
  <si>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</si>
  <si>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</si>
  <si>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</si>
  <si>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</si>
  <si>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</si>
  <si>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</si>
  <si>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</si>
  <si>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</si>
  <si>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</si>
  <si>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</si>
  <si>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</si>
  <si>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</si>
  <si>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</si>
  <si>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</si>
  <si>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</si>
  <si>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</si>
  <si>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</si>
  <si>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</si>
  <si>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</si>
  <si>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</si>
  <si>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</si>
  <si>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</si>
  <si>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</si>
  <si>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</si>
  <si>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</si>
  <si>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</si>
  <si>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</si>
  <si>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</si>
  <si>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</si>
  <si>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</si>
  <si>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</si>
  <si>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</si>
  <si>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</si>
  <si>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</si>
  <si>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</si>
  <si>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</si>
  <si>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</si>
  <si>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</si>
  <si>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</si>
  <si>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</si>
  <si>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</si>
  <si>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</si>
  <si>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</si>
  <si>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</si>
  <si>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</si>
  <si>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</si>
  <si>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</si>
  <si>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</si>
  <si>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</si>
  <si>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</si>
  <si>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</si>
  <si>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</si>
  <si>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</si>
  <si>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</si>
  <si>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</si>
  <si>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</si>
  <si>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</si>
  <si>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</si>
  <si>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</si>
  <si>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</si>
  <si>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</si>
  <si>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</si>
  <si>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</si>
  <si>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</si>
  <si>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</si>
  <si>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</si>
  <si>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</si>
  <si>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</si>
  <si>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</si>
  <si>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</si>
  <si>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</si>
  <si>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</si>
  <si>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</si>
  <si>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</si>
  <si>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</si>
  <si>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</si>
  <si>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</si>
  <si>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</si>
  <si>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</si>
  <si>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</si>
  <si>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</si>
  <si>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</si>
  <si>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</si>
  <si>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</si>
  <si>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</si>
  <si>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</si>
  <si>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</si>
  <si>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</si>
  <si>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</si>
  <si>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</si>
  <si>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</si>
  <si>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</si>
  <si>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</si>
  <si>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</si>
  <si>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</si>
  <si>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</si>
  <si>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</si>
  <si>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</si>
  <si>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</si>
  <si>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</si>
  <si>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</si>
  <si>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</si>
  <si>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</si>
  <si>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</si>
  <si>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</si>
  <si>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</si>
  <si>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</si>
  <si>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</si>
  <si>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</si>
  <si>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</si>
  <si>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</si>
  <si>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</si>
  <si>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</si>
  <si>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</si>
  <si>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</si>
  <si>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</si>
  <si>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</si>
  <si>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</si>
  <si>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</si>
  <si>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</si>
  <si>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</si>
  <si>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</si>
  <si>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</si>
  <si>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</si>
  <si>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</si>
  <si>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</si>
  <si>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</si>
  <si>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</si>
  <si>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</si>
  <si>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</si>
  <si>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</si>
  <si>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</si>
  <si>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</si>
  <si>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</si>
  <si>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</si>
  <si>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</si>
  <si>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</si>
  <si>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</si>
  <si>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</si>
  <si>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</si>
  <si>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</si>
  <si>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</si>
  <si>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</si>
  <si>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</si>
  <si>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</si>
  <si>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</si>
  <si>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</si>
  <si>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</si>
  <si>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</si>
  <si>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</si>
  <si>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</si>
  <si>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</si>
  <si>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</si>
  <si>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</si>
  <si>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</si>
  <si>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</si>
  <si>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</si>
  <si>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</si>
  <si>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</si>
  <si>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</si>
  <si>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</si>
  <si>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</si>
  <si>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</si>
  <si>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</si>
  <si>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</si>
  <si>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</si>
  <si>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</si>
  <si>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</si>
  <si>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</si>
  <si>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</si>
  <si>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</si>
  <si>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</si>
  <si>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</si>
  <si>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</si>
  <si>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</si>
  <si>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</si>
  <si>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</si>
  <si>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</si>
  <si>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</si>
  <si>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</si>
  <si>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</si>
  <si>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</si>
  <si>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</si>
  <si>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</si>
  <si>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</si>
  <si>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</si>
  <si>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</si>
  <si>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</si>
  <si>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</si>
  <si>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</si>
  <si>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</si>
  <si>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</si>
  <si>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</si>
  <si>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</si>
  <si>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</si>
  <si>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</si>
  <si>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</si>
  <si>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</si>
  <si>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</si>
  <si>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</si>
  <si>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</si>
  <si>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</si>
  <si>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</si>
  <si>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</si>
  <si>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</si>
  <si>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</si>
  <si>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</si>
  <si>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</si>
  <si>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</si>
  <si>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</si>
  <si>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</si>
  <si>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</si>
  <si>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</si>
  <si>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</si>
  <si>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</si>
  <si>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</si>
  <si>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</si>
  <si>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</si>
  <si>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</si>
  <si>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</si>
  <si>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</si>
  <si>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</si>
  <si>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</si>
  <si>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</si>
  <si>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</si>
  <si>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</si>
  <si>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</si>
  <si>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</si>
  <si>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</si>
  <si>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</si>
  <si>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</si>
  <si>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</si>
  <si>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</si>
  <si>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</si>
  <si>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</si>
  <si>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</si>
  <si>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</si>
  <si>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</si>
  <si>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</si>
  <si>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</si>
  <si>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</si>
  <si>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</si>
  <si>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</si>
  <si>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</si>
  <si>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</si>
  <si>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</si>
  <si>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</si>
  <si>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</si>
  <si>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</si>
  <si>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</si>
  <si>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</si>
  <si>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</si>
  <si>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</si>
  <si>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</si>
  <si>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</si>
  <si>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</si>
  <si>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</si>
  <si>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</si>
  <si>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</si>
  <si>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</si>
  <si>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</si>
  <si>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</si>
  <si>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</si>
  <si>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</si>
  <si>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</si>
  <si>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</si>
  <si>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</si>
  <si>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</si>
  <si>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</si>
  <si>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</si>
  <si>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</si>
  <si>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</si>
  <si>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</si>
  <si>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</si>
  <si>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</si>
  <si>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</si>
  <si>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</si>
  <si>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</si>
  <si>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</si>
  <si>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</si>
  <si>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</si>
  <si>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</si>
  <si>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</si>
  <si>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</si>
  <si>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</si>
  <si>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</si>
  <si>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</si>
  <si>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</si>
  <si>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</si>
  <si>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</si>
  <si>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</si>
  <si>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</si>
  <si>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</si>
  <si>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</si>
  <si>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</si>
  <si>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</si>
  <si>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</si>
  <si>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</si>
  <si>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</si>
  <si>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</si>
  <si>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</si>
  <si>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</si>
  <si>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</si>
  <si>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</si>
  <si>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</si>
  <si>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</si>
  <si>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</si>
  <si>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</si>
  <si>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</si>
  <si>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</si>
  <si>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</si>
  <si>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</si>
  <si>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</si>
  <si>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</si>
  <si>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</si>
  <si>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</si>
  <si>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</si>
  <si>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</si>
  <si>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</si>
  <si>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</si>
  <si>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</si>
  <si>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</si>
  <si>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</si>
  <si>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</si>
  <si>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</si>
  <si>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</si>
  <si>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</si>
  <si>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</si>
  <si>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</si>
  <si>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</si>
  <si>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</si>
  <si>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</si>
  <si>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</si>
  <si>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</si>
  <si>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</si>
  <si>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</si>
  <si>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</si>
  <si>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</si>
  <si>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</si>
  <si>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</si>
  <si>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</si>
  <si>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</si>
  <si>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</si>
  <si>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</si>
  <si>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</si>
  <si>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</si>
  <si>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</si>
  <si>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</si>
  <si>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</si>
  <si>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</si>
  <si>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</si>
  <si>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</si>
  <si>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</si>
  <si>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</si>
  <si>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</si>
  <si>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</si>
  <si>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</si>
  <si>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</si>
  <si>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</si>
  <si>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</si>
  <si>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</si>
  <si>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</si>
  <si>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</si>
  <si>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</si>
  <si>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</si>
  <si>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</si>
  <si>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</si>
  <si>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</si>
  <si>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</si>
  <si>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</si>
  <si>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</si>
  <si>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</si>
  <si>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</si>
  <si>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</si>
  <si>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</si>
  <si>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</si>
  <si>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</si>
  <si>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</si>
  <si>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</si>
  <si>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</si>
  <si>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</si>
  <si>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</si>
  <si>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</si>
  <si>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</si>
  <si>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</si>
  <si>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</si>
  <si>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</si>
  <si>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</si>
  <si>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</si>
  <si>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</si>
  <si>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</si>
  <si>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</si>
  <si>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</si>
  <si>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</si>
  <si>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</si>
  <si>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</si>
  <si>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</si>
  <si>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</si>
  <si>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</si>
  <si>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</si>
  <si>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</si>
  <si>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</si>
  <si>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</si>
  <si>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</si>
  <si>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</si>
  <si>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</si>
  <si>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</si>
  <si>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</si>
  <si>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</si>
  <si>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</si>
  <si>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</si>
  <si>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</si>
  <si>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</si>
  <si>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</si>
  <si>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</si>
  <si>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</si>
  <si>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</si>
  <si>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</si>
  <si>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</si>
  <si>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</si>
  <si>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</si>
  <si>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</si>
  <si>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</si>
  <si>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</si>
  <si>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</si>
  <si>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</si>
  <si>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</si>
  <si>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</si>
  <si>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</si>
  <si>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</si>
  <si>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</si>
  <si>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</si>
  <si>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</si>
  <si>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</si>
  <si>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</si>
  <si>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</si>
  <si>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</si>
  <si>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</si>
  <si>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</si>
  <si>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</si>
  <si>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</si>
  <si>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</si>
  <si>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</si>
  <si>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</si>
  <si>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</si>
  <si>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</si>
  <si>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</si>
  <si>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</si>
  <si>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</si>
  <si>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</si>
  <si>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</si>
  <si>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</si>
  <si>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</si>
  <si>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</si>
  <si>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</si>
  <si>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</si>
  <si>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</si>
  <si>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</si>
  <si>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</si>
  <si>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</si>
  <si>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</si>
  <si>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</si>
  <si>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</si>
  <si>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</si>
  <si>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</si>
  <si>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</si>
  <si>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</si>
  <si>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</si>
  <si>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</si>
  <si>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</si>
  <si>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</si>
  <si>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</si>
  <si>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</si>
  <si>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</si>
  <si>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</si>
  <si>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</si>
  <si>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</si>
  <si>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</si>
  <si>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</si>
  <si>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</si>
  <si>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</si>
  <si>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</si>
  <si>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</si>
  <si>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</si>
  <si>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</si>
  <si>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</si>
  <si>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</si>
  <si>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</si>
  <si>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</si>
  <si>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</si>
  <si>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</si>
  <si>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</si>
  <si>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</si>
  <si>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</si>
  <si>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</si>
  <si>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</si>
  <si>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</si>
  <si>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</si>
  <si>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</si>
  <si>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</si>
  <si>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</si>
  <si>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</si>
  <si>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</si>
  <si>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</si>
  <si>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</si>
  <si>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</si>
  <si>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</si>
  <si>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</si>
  <si>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</si>
  <si>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</si>
  <si>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</si>
  <si>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</si>
  <si>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</si>
  <si>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</si>
  <si>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</si>
  <si>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</si>
  <si>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</si>
  <si>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</si>
  <si>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</si>
  <si>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</si>
  <si>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</si>
  <si>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</si>
  <si>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</si>
  <si>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</si>
  <si>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</si>
  <si>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</si>
  <si>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</si>
  <si>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</si>
  <si>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</si>
  <si>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</si>
  <si>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</si>
  <si>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</si>
  <si>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</si>
  <si>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</si>
  <si>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</si>
  <si>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</si>
  <si>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</si>
  <si>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</si>
  <si>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</si>
  <si>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</si>
  <si>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</si>
  <si>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</si>
  <si>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</si>
  <si>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</si>
  <si>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</si>
  <si>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</si>
  <si>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</si>
  <si>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</si>
  <si>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</si>
  <si>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</si>
  <si>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</si>
  <si>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</si>
  <si>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</si>
  <si>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</si>
  <si>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</si>
  <si>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</si>
  <si>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</si>
  <si>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</si>
  <si>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</si>
  <si>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</si>
  <si>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</si>
  <si>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</si>
  <si>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</si>
  <si>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</si>
  <si>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</si>
  <si>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</si>
  <si>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</si>
  <si>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</si>
  <si>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</si>
  <si>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</si>
  <si>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</si>
  <si>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</si>
  <si>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</si>
  <si>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</si>
  <si>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</si>
  <si>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</si>
  <si>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</si>
  <si>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</si>
  <si>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</si>
  <si>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</si>
  <si>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</si>
  <si>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</si>
  <si>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</si>
  <si>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</si>
  <si>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</si>
  <si>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</si>
  <si>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</si>
  <si>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</si>
  <si>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</si>
  <si>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</si>
  <si>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</si>
  <si>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</si>
  <si>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</si>
  <si>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</si>
  <si>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</si>
  <si>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</si>
  <si>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</si>
  <si>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</si>
  <si>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</si>
  <si>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</si>
  <si>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</si>
  <si>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</si>
  <si>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</si>
  <si>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</si>
  <si>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</si>
  <si>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</si>
  <si>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</si>
  <si>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</si>
  <si>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</si>
  <si>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</si>
  <si>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</si>
  <si>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</si>
  <si>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</si>
  <si>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</si>
  <si>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</si>
  <si>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</si>
  <si>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</si>
  <si>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</si>
  <si>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</si>
  <si>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</si>
  <si>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</si>
  <si>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</si>
  <si>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</si>
  <si>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</si>
  <si>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</si>
  <si>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</si>
  <si>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</si>
  <si>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</si>
  <si>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</si>
  <si>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</si>
  <si>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</si>
  <si>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</si>
  <si>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</si>
  <si>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</si>
  <si>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</si>
  <si>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</si>
  <si>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</si>
  <si>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</si>
  <si>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</si>
  <si>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</si>
  <si>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</si>
  <si>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</si>
  <si>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</si>
  <si>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</si>
  <si>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</si>
  <si>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</si>
  <si>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</si>
  <si>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</si>
  <si>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</si>
  <si>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</si>
  <si>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</si>
  <si>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</si>
  <si>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</si>
  <si>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</si>
  <si>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</si>
  <si>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</si>
  <si>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</si>
  <si>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</si>
  <si>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</si>
  <si>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</si>
  <si>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</si>
  <si>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</si>
  <si>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</si>
  <si>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</si>
  <si>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</si>
  <si>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</si>
  <si>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</si>
  <si>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</si>
  <si>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</si>
  <si>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</si>
  <si>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</si>
  <si>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</si>
  <si>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</si>
  <si>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</si>
  <si>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</si>
  <si>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</si>
  <si>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</si>
  <si>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</si>
  <si>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</si>
  <si>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</si>
  <si>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</si>
  <si>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</si>
  <si>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</si>
  <si>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</si>
  <si>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</si>
  <si>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</si>
  <si>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</si>
  <si>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</si>
  <si>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</si>
  <si>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</si>
  <si>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</si>
  <si>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</si>
  <si>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</si>
  <si>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</si>
  <si>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</si>
  <si>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</si>
  <si>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</si>
  <si>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</si>
  <si>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</si>
  <si>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</si>
  <si>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</si>
  <si>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</si>
  <si>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</si>
  <si>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</si>
  <si>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</si>
  <si>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</si>
  <si>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</si>
  <si>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</si>
  <si>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</si>
  <si>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</si>
  <si>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</si>
  <si>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</si>
  <si>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</si>
  <si>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</si>
  <si>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</si>
  <si>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</si>
  <si>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</si>
  <si>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</si>
  <si>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</si>
  <si>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</si>
  <si>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</si>
  <si>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</si>
  <si>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</si>
  <si>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</si>
  <si>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</si>
  <si>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</si>
  <si>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</si>
  <si>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</si>
  <si>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</si>
  <si>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</si>
  <si>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</si>
  <si>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</si>
  <si>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</si>
  <si>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</si>
  <si>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</si>
  <si>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</si>
  <si>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</si>
  <si>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</si>
  <si>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</si>
  <si>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</si>
  <si>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</si>
  <si>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</si>
  <si>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</si>
  <si>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</si>
  <si>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</si>
  <si>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</si>
  <si>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</si>
  <si>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</si>
  <si>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</si>
  <si>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</si>
  <si>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</si>
  <si>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</si>
  <si>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</si>
  <si>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</si>
  <si>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</si>
  <si>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</si>
  <si>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</si>
  <si>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</si>
  <si>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</si>
  <si>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</si>
  <si>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</si>
  <si>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</si>
  <si>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</si>
  <si>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</si>
  <si>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</si>
  <si>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</si>
  <si>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</si>
  <si>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</si>
  <si>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</si>
  <si>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</si>
  <si>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</si>
  <si>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</si>
  <si>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</si>
  <si>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</si>
  <si>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</si>
  <si>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</si>
  <si>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</si>
  <si>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</si>
  <si>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</si>
  <si>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</si>
  <si>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</si>
  <si>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</si>
  <si>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</si>
  <si>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</si>
  <si>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</si>
  <si>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</si>
  <si>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</si>
  <si>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</si>
  <si>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</si>
  <si>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</si>
  <si>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</si>
  <si>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</si>
  <si>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</si>
  <si>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</si>
  <si>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</si>
  <si>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</si>
  <si>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</si>
  <si>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</si>
  <si>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</si>
  <si>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</si>
  <si>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</si>
  <si>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</si>
  <si>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</si>
  <si>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</si>
  <si>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</si>
  <si>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</si>
  <si>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</si>
  <si>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</si>
  <si>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</si>
  <si>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</si>
  <si>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</si>
  <si>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</si>
  <si>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</si>
  <si>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</si>
  <si>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</si>
  <si>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</si>
  <si>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</si>
  <si>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</si>
  <si>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</si>
  <si>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</si>
  <si>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</si>
  <si>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</si>
  <si>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</si>
  <si>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</si>
  <si>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</si>
  <si>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</si>
  <si>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</si>
  <si>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</si>
  <si>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</si>
  <si>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</si>
  <si>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</si>
  <si>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</si>
  <si>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</si>
  <si>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</si>
  <si>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</si>
  <si>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</si>
  <si>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</si>
  <si>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</si>
  <si>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</si>
  <si>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</si>
  <si>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</si>
  <si>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</si>
  <si>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</si>
  <si>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</si>
  <si>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</si>
  <si>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</si>
  <si>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</si>
  <si>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</si>
  <si>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</si>
  <si>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</si>
  <si>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</si>
  <si>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</si>
  <si>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</si>
  <si>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</si>
  <si>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</si>
  <si>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</si>
  <si>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</si>
  <si>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</si>
  <si>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</si>
  <si>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</si>
  <si>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</si>
  <si>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</si>
  <si>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</si>
  <si>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</si>
  <si>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</si>
  <si>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</si>
  <si>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</si>
  <si>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</si>
  <si>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</si>
  <si>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</si>
  <si>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</si>
  <si>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</si>
  <si>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</si>
  <si>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</si>
  <si>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</si>
  <si>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</si>
  <si>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</si>
  <si>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</si>
  <si>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</si>
  <si>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</si>
  <si>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</si>
  <si>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</si>
  <si>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</si>
  <si>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</si>
  <si>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</si>
  <si>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</si>
  <si>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</si>
  <si>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</si>
  <si>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</si>
  <si>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</si>
  <si>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</si>
  <si>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</si>
  <si>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</si>
  <si>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</si>
  <si>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</si>
  <si>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</si>
  <si>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</si>
  <si>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</si>
  <si>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</si>
  <si>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</si>
  <si>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</si>
  <si>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</si>
  <si>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</si>
  <si>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</si>
  <si>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</si>
  <si>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</si>
  <si>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</si>
  <si>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</si>
  <si>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</si>
  <si>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</si>
  <si>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</si>
  <si>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</si>
  <si>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</si>
  <si>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</si>
  <si>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</si>
  <si>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</si>
  <si>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</si>
  <si>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</si>
  <si>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</si>
  <si>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</si>
  <si>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</si>
  <si>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</si>
  <si>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</si>
  <si>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</si>
  <si>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</si>
  <si>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</si>
  <si>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</si>
  <si>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</si>
  <si>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</si>
  <si>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</si>
  <si>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</si>
  <si>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</si>
  <si>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</si>
  <si>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</si>
  <si>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</si>
  <si>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</si>
  <si>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</si>
  <si>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</si>
  <si>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</si>
  <si>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</si>
  <si>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</si>
  <si>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</si>
  <si>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</si>
  <si>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</si>
  <si>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</si>
  <si>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</si>
  <si>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</si>
  <si>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</si>
  <si>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</si>
  <si>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</si>
  <si>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</si>
  <si>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</si>
  <si>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</si>
  <si>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</si>
  <si>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</si>
  <si>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</si>
  <si>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</si>
  <si>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</si>
  <si>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</si>
  <si>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</si>
  <si>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</si>
  <si>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</si>
  <si>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</si>
  <si>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</si>
  <si>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</si>
  <si>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</si>
  <si>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</si>
  <si>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</si>
  <si>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</si>
  <si>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</si>
  <si>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</si>
  <si>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</si>
  <si>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</si>
  <si>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</si>
  <si>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</si>
  <si>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</si>
  <si>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</si>
  <si>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</si>
  <si>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</si>
  <si>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</si>
  <si>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</si>
  <si>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</si>
  <si>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</si>
  <si>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</si>
  <si>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</si>
  <si>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</si>
  <si>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</si>
  <si>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</si>
  <si>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</si>
  <si>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</si>
  <si>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</si>
  <si>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</si>
  <si>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</si>
  <si>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</si>
  <si>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</si>
  <si>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</si>
  <si>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</si>
  <si>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</si>
  <si>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</si>
  <si>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</si>
  <si>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</si>
  <si>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</si>
  <si>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</si>
  <si>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</si>
  <si>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</si>
  <si>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</si>
  <si>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</si>
  <si>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</si>
  <si>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</si>
  <si>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</si>
  <si>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</si>
  <si>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</si>
  <si>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</si>
  <si>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</si>
  <si>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</si>
  <si>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</si>
  <si>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</si>
  <si>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</si>
  <si>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</si>
  <si>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</si>
  <si>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</si>
  <si>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</si>
  <si>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</si>
  <si>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</si>
  <si>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</si>
  <si>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</si>
  <si>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</si>
  <si>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</si>
  <si>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</si>
  <si>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</si>
  <si>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</si>
  <si>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</si>
  <si>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</si>
  <si>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</si>
  <si>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</si>
  <si>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</si>
  <si>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</si>
  <si>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</si>
  <si>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</si>
  <si>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</si>
  <si>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</si>
  <si>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</si>
  <si>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</si>
  <si>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</si>
  <si>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</si>
  <si>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</si>
  <si>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</si>
  <si>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</si>
  <si>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</si>
  <si>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</si>
  <si>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</si>
  <si>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</si>
  <si>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</si>
  <si>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</si>
  <si>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</si>
  <si>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</si>
  <si>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</si>
  <si>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</si>
  <si>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</si>
  <si>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</si>
  <si>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</si>
  <si>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</si>
  <si>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</si>
  <si>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</si>
  <si>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</si>
  <si>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</si>
  <si>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</si>
  <si>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</si>
  <si>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</si>
  <si>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</si>
  <si>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</si>
  <si>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</si>
  <si>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</si>
  <si>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</si>
  <si>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</si>
  <si>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</si>
  <si>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</si>
  <si>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</si>
  <si>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</si>
  <si>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</si>
  <si>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</si>
  <si>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</si>
  <si>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</si>
  <si>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</si>
  <si>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</si>
  <si>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</si>
  <si>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</si>
  <si>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</si>
  <si>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</si>
  <si>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</si>
  <si>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</si>
  <si>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</si>
  <si>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</si>
  <si>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</si>
  <si>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</si>
  <si>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</si>
  <si>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</si>
  <si>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</si>
  <si>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</si>
  <si>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</si>
  <si>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</si>
  <si>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</si>
  <si>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</si>
  <si>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</si>
  <si>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</si>
  <si>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</si>
  <si>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</si>
  <si>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</si>
  <si>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</si>
  <si>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</si>
  <si>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</si>
  <si>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</si>
  <si>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</si>
  <si>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</si>
  <si>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</si>
  <si>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</si>
  <si>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</si>
  <si>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</si>
  <si>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</si>
  <si>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</si>
  <si>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</si>
  <si>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</si>
  <si>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</si>
  <si>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</si>
  <si>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</si>
  <si>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</si>
  <si>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</si>
  <si>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</si>
  <si>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</si>
  <si>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</si>
  <si>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</si>
  <si>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</si>
  <si>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</si>
  <si>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</si>
  <si>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</si>
  <si>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</si>
  <si>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</si>
  <si>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</si>
  <si>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</si>
  <si>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</si>
  <si>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</si>
  <si>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</si>
  <si>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</si>
  <si>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</si>
  <si>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</si>
  <si>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</si>
  <si>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</si>
  <si>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</si>
  <si>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</si>
  <si>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</si>
  <si>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</si>
  <si>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</si>
  <si>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</si>
  <si>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</si>
  <si>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</si>
  <si>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</si>
  <si>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</si>
  <si>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</si>
  <si>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</si>
  <si>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</si>
  <si>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</si>
  <si>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</si>
  <si>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</si>
  <si>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</si>
  <si>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</si>
  <si>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</si>
  <si>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</si>
  <si>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</si>
  <si>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</si>
  <si>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</si>
  <si>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</si>
  <si>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</si>
  <si>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</si>
  <si>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</si>
  <si>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</si>
  <si>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</si>
  <si>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</si>
  <si>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</si>
  <si>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</si>
  <si>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</si>
  <si>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</si>
  <si>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</si>
  <si>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</si>
  <si>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</si>
  <si>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</si>
  <si>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</si>
  <si>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</si>
  <si>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</si>
  <si>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</si>
  <si>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</si>
  <si>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</si>
  <si>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</si>
  <si>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</si>
  <si>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</si>
  <si>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</si>
  <si>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</si>
  <si>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</si>
  <si>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</si>
  <si>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</si>
  <si>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</si>
  <si>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</si>
  <si>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</si>
  <si>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</si>
  <si>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</si>
  <si>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</si>
  <si>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</si>
  <si>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</si>
  <si>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</si>
  <si>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</si>
  <si>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</si>
  <si>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</si>
  <si>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</si>
  <si>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</si>
  <si>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</si>
  <si>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</si>
  <si>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</si>
  <si>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</si>
  <si>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</si>
  <si>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</si>
  <si>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</si>
  <si>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</si>
  <si>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</si>
  <si>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</si>
  <si>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</si>
  <si>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</si>
  <si>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</si>
  <si>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</si>
  <si>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</si>
  <si>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</si>
  <si>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</si>
  <si>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</si>
  <si>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</si>
  <si>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</si>
  <si>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</si>
  <si>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</si>
  <si>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</si>
  <si>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</si>
  <si>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</si>
  <si>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</si>
  <si>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</si>
  <si>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</si>
  <si>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</si>
  <si>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</si>
  <si>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</si>
  <si>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</si>
  <si>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</si>
  <si>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</si>
  <si>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</si>
  <si>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</si>
  <si>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</si>
  <si>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</si>
  <si>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</si>
  <si>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</si>
  <si>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</si>
  <si>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</si>
  <si>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</si>
  <si>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</si>
  <si>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</si>
  <si>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</si>
  <si>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</si>
  <si>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</si>
  <si>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</si>
  <si>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</si>
  <si>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</si>
  <si>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</si>
  <si>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</si>
  <si>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</si>
  <si>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</si>
  <si>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</si>
  <si>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</si>
  <si>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</si>
  <si>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</si>
  <si>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</si>
  <si>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</si>
  <si>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</si>
  <si>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</si>
  <si>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</si>
  <si>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</si>
  <si>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</si>
  <si>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</si>
  <si>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</si>
  <si>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</si>
  <si>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</si>
  <si>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</si>
  <si>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</si>
  <si>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</si>
  <si>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</si>
  <si>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</si>
  <si>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</si>
  <si>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</si>
  <si>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</si>
  <si>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</si>
  <si>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</si>
  <si>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</si>
  <si>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</si>
  <si>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</si>
  <si>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</si>
  <si>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</si>
  <si>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</si>
  <si>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</si>
  <si>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</si>
  <si>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</si>
  <si>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</si>
  <si>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</si>
  <si>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</si>
  <si>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</si>
  <si>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</si>
  <si>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</si>
  <si>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</si>
  <si>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</si>
  <si>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</si>
  <si>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</si>
  <si>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</si>
  <si>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</si>
  <si>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</si>
  <si>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</si>
  <si>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</si>
  <si>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</si>
  <si>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</si>
  <si>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</si>
  <si>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</si>
  <si>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</si>
  <si>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</si>
  <si>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</si>
  <si>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</si>
  <si>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</si>
  <si>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</si>
  <si>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</si>
  <si>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</si>
  <si>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</si>
  <si>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</si>
  <si>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</si>
  <si>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</si>
  <si>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</si>
  <si>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</si>
  <si>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</si>
  <si>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</si>
  <si>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</si>
  <si>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</si>
  <si>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</si>
  <si>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</si>
  <si>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</si>
  <si>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</si>
  <si>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</si>
  <si>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</si>
  <si>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</si>
  <si>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</si>
  <si>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</si>
  <si>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</si>
  <si>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</si>
  <si>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</si>
  <si>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</si>
  <si>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</si>
  <si>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</si>
  <si>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</si>
  <si>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</si>
  <si>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</si>
  <si>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</si>
  <si>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</si>
  <si>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</si>
  <si>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</si>
  <si>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</si>
  <si>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</si>
  <si>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</si>
  <si>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</si>
  <si>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</si>
  <si>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</si>
  <si>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</si>
  <si>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</si>
  <si>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</si>
  <si>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</si>
  <si>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</si>
  <si>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</si>
  <si>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</si>
  <si>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</si>
  <si>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</si>
  <si>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</si>
  <si>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</si>
  <si>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</si>
  <si>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</si>
  <si>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</si>
  <si>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</si>
  <si>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</si>
  <si>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</si>
  <si>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</si>
  <si>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</si>
  <si>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</si>
  <si>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</si>
  <si>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</si>
  <si>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</si>
  <si>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</si>
  <si>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</si>
  <si>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</si>
  <si>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</si>
  <si>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</si>
  <si>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</si>
  <si>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</si>
  <si>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</si>
  <si>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</si>
  <si>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</si>
  <si>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</si>
  <si>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</si>
  <si>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</si>
  <si>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</si>
  <si>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</si>
  <si>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</si>
  <si>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</si>
  <si>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</si>
  <si>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</si>
  <si>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</si>
  <si>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</si>
  <si>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</si>
  <si>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</si>
  <si>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</si>
  <si>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</si>
  <si>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</si>
  <si>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</si>
  <si>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</si>
  <si>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</si>
  <si>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</si>
  <si>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</si>
  <si>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</si>
  <si>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</si>
  <si>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</si>
  <si>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</si>
  <si>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</si>
  <si>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</si>
  <si>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</si>
  <si>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</si>
  <si>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</si>
  <si>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</si>
  <si>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</si>
  <si>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</si>
  <si>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</si>
  <si>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</si>
  <si>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</si>
  <si>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</si>
  <si>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</si>
  <si>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</si>
  <si>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</si>
  <si>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</si>
  <si>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</si>
  <si>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</si>
  <si>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</si>
  <si>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</si>
  <si>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</si>
  <si>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</si>
  <si>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</si>
  <si>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</si>
  <si>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</si>
  <si>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</si>
  <si>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</si>
  <si>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</si>
  <si>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</si>
  <si>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</si>
  <si>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</si>
  <si>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</si>
  <si>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</si>
  <si>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</si>
  <si>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</si>
  <si>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</si>
  <si>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</si>
  <si>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</si>
  <si>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</si>
  <si>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</si>
  <si>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</si>
  <si>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</si>
  <si>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</si>
  <si>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</si>
  <si>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</si>
  <si>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</si>
  <si>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</si>
  <si>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</si>
  <si>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</si>
  <si>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</si>
  <si>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</si>
  <si>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</si>
  <si>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</si>
  <si>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</si>
  <si>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</si>
  <si>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</si>
  <si>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</si>
  <si>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</si>
  <si>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</si>
  <si>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</si>
  <si>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</si>
  <si>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</si>
  <si>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</si>
  <si>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</si>
  <si>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</si>
  <si>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</si>
  <si>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</si>
  <si>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</si>
  <si>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</si>
  <si>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</si>
  <si>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</si>
  <si>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</si>
  <si>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</si>
  <si>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</si>
  <si>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</si>
  <si>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</si>
  <si>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</si>
  <si>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</si>
  <si>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</si>
  <si>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</si>
  <si>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</si>
  <si>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</si>
  <si>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</si>
  <si>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</si>
  <si>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</si>
  <si>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</si>
  <si>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</si>
  <si>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</si>
  <si>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</si>
  <si>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</si>
  <si>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</si>
  <si>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</si>
  <si>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</si>
  <si>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</si>
  <si>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</si>
  <si>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</si>
  <si>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</si>
  <si>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</si>
  <si>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</si>
  <si>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</si>
  <si>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</si>
  <si>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</si>
  <si>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</si>
  <si>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</si>
  <si>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</si>
  <si>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</si>
  <si>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</si>
  <si>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</si>
  <si>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</si>
  <si>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</si>
  <si>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</si>
  <si>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</si>
  <si>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</si>
  <si>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</si>
  <si>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</si>
  <si>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</si>
  <si>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</si>
  <si>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</si>
  <si>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</si>
  <si>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</si>
  <si>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</si>
  <si>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</si>
  <si>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</si>
  <si>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</si>
  <si>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</si>
  <si>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</si>
  <si>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</si>
  <si>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</si>
  <si>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</si>
  <si>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</si>
  <si>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</si>
  <si>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</si>
  <si>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</si>
  <si>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</si>
  <si>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</si>
  <si>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</si>
  <si>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</si>
  <si>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</si>
  <si>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</si>
  <si>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</si>
  <si>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</si>
  <si>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</si>
  <si>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</si>
  <si>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</si>
  <si>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</si>
  <si>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</si>
  <si>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</si>
  <si>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</si>
  <si>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</si>
  <si>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</si>
  <si>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</si>
  <si>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</si>
  <si>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</si>
  <si>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</si>
  <si>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</si>
  <si>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</si>
  <si>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</si>
  <si>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</si>
  <si>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</si>
  <si>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</si>
  <si>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</si>
  <si>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</si>
  <si>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</si>
  <si>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</si>
  <si>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</si>
  <si>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</si>
  <si>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</si>
  <si>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</si>
  <si>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</si>
  <si>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</si>
  <si>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</si>
  <si>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</si>
  <si>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</si>
  <si>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</si>
  <si>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</si>
  <si>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</si>
  <si>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</si>
  <si>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</si>
  <si>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</si>
  <si>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</si>
  <si>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</si>
  <si>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</si>
  <si>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</si>
  <si>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</si>
  <si>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</si>
  <si>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</si>
  <si>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</si>
  <si>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</si>
  <si>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</si>
  <si>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</si>
  <si>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</si>
  <si>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</si>
  <si>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</si>
  <si>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</si>
  <si>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</si>
  <si>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</si>
  <si>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</si>
  <si>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</si>
  <si>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</si>
  <si>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</si>
  <si>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</si>
  <si>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</si>
  <si>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</si>
  <si>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</si>
  <si>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</si>
  <si>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</si>
  <si>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</si>
  <si>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</si>
  <si>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</si>
  <si>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</si>
  <si>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</si>
  <si>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</si>
  <si>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</si>
  <si>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</si>
  <si>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</si>
  <si>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</si>
  <si>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</si>
  <si>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</si>
  <si>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</si>
  <si>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</si>
  <si>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</si>
  <si>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</si>
  <si>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</si>
  <si>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</si>
  <si>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</si>
  <si>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</si>
  <si>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</si>
  <si>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</si>
  <si>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</si>
  <si>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</si>
  <si>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</si>
  <si>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</si>
  <si>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</si>
  <si>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</si>
  <si>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</si>
  <si>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</si>
  <si>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</si>
  <si>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</si>
  <si>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</si>
  <si>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</si>
  <si>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</si>
  <si>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</si>
  <si>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</si>
  <si>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</si>
  <si>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</si>
  <si>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</si>
  <si>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</si>
  <si>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</si>
  <si>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</si>
  <si>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</si>
  <si>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</si>
  <si>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</si>
  <si>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</si>
  <si>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</si>
  <si>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</si>
  <si>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</si>
  <si>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</si>
  <si>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</si>
  <si>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</si>
  <si>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</si>
  <si>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</si>
  <si>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</si>
  <si>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</si>
  <si>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</si>
  <si>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</si>
  <si>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</si>
  <si>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</si>
  <si>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</si>
  <si>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</si>
  <si>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</si>
  <si>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</si>
  <si>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</si>
  <si>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</si>
  <si>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</si>
  <si>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</si>
  <si>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</si>
  <si>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</si>
  <si>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</si>
  <si>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</si>
  <si>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</si>
  <si>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</si>
  <si>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</si>
  <si>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</si>
  <si>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</si>
  <si>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</si>
  <si>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</si>
  <si>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</si>
  <si>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</si>
  <si>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</si>
  <si>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</si>
  <si>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</si>
  <si>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</si>
  <si>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</si>
  <si>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</si>
  <si>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</si>
  <si>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</si>
  <si>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</si>
  <si>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</si>
  <si>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</si>
  <si>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</si>
  <si>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</si>
  <si>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</si>
  <si>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</si>
  <si>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</si>
  <si>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</si>
  <si>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</si>
  <si>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</si>
  <si>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</si>
  <si>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</si>
  <si>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</si>
  <si>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</si>
  <si>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</si>
  <si>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</si>
  <si>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</si>
  <si>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</si>
  <si>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</si>
  <si>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</si>
  <si>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</si>
  <si>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</si>
  <si>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</si>
  <si>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</si>
  <si>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</si>
  <si>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</si>
  <si>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</si>
  <si>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</si>
  <si>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</si>
  <si>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</si>
  <si>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</si>
  <si>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</si>
  <si>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</si>
  <si>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</si>
  <si>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</si>
  <si>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</si>
  <si>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</si>
  <si>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</si>
  <si>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</si>
  <si>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</si>
  <si>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</si>
  <si>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</si>
  <si>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</si>
  <si>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</si>
  <si>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</si>
  <si>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</si>
  <si>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</si>
  <si>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</si>
  <si>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</si>
  <si>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</si>
  <si>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</si>
  <si>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</si>
  <si>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</si>
  <si>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</si>
  <si>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</si>
  <si>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</si>
  <si>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</si>
  <si>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</si>
  <si>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</si>
  <si>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</si>
  <si>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</si>
  <si>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</si>
  <si>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</si>
  <si>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</si>
  <si>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</si>
  <si>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</si>
  <si>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</si>
  <si>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</si>
  <si>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</si>
  <si>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</si>
  <si>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</si>
  <si>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</si>
  <si>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</si>
  <si>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</si>
  <si>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</si>
  <si>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</si>
  <si>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</si>
  <si>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</si>
  <si>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</si>
  <si>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</si>
  <si>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</si>
  <si>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</si>
  <si>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</si>
  <si>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</si>
  <si>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</si>
  <si>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</si>
  <si>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</si>
  <si>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</si>
  <si>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</si>
  <si>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</si>
  <si>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</si>
  <si>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</si>
  <si>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</si>
  <si>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</si>
  <si>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</si>
  <si>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</si>
  <si>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</si>
  <si>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</si>
  <si>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</si>
  <si>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</si>
  <si>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</si>
  <si>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</si>
  <si>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</si>
  <si>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</si>
  <si>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</si>
  <si>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</si>
  <si>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</si>
  <si>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</si>
  <si>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</si>
  <si>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</si>
  <si>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</si>
  <si>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</si>
  <si>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</si>
  <si>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</si>
  <si>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</si>
  <si>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</si>
  <si>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</si>
  <si>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</si>
  <si>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</si>
  <si>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</si>
  <si>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</si>
  <si>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</si>
  <si>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</si>
  <si>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</si>
  <si>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</si>
  <si>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</si>
  <si>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</si>
  <si>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</si>
  <si>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</si>
  <si>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</si>
  <si>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</si>
  <si>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</si>
  <si>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</si>
  <si>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</si>
  <si>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</si>
  <si>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</si>
  <si>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</si>
  <si>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</si>
  <si>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</si>
  <si>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</si>
  <si>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</si>
  <si>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</si>
  <si>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</si>
  <si>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</si>
  <si>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</si>
  <si>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</si>
  <si>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</si>
  <si>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</si>
  <si>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</si>
  <si>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</si>
  <si>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</si>
  <si>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</si>
  <si>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</si>
  <si>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</si>
  <si>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</si>
  <si>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</si>
  <si>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</si>
  <si>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</si>
  <si>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</si>
  <si>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</si>
  <si>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</si>
  <si>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</si>
  <si>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</si>
  <si>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</si>
  <si>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</si>
  <si>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</si>
  <si>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</si>
  <si>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</si>
  <si>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</si>
  <si>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</si>
  <si>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</si>
  <si>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</si>
  <si>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</si>
  <si>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</si>
  <si>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</si>
  <si>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</si>
  <si>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</si>
  <si>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</si>
  <si>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</si>
  <si>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</si>
  <si>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</si>
  <si>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</si>
  <si>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</si>
  <si>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</si>
  <si>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</si>
  <si>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</si>
  <si>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</si>
  <si>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</si>
  <si>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</si>
  <si>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</si>
  <si>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</si>
  <si>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</si>
  <si>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</si>
  <si>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</si>
  <si>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</si>
  <si>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</si>
  <si>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</si>
  <si>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</si>
  <si>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</si>
  <si>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</si>
  <si>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</si>
  <si>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</si>
  <si>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</si>
  <si>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</si>
  <si>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</si>
  <si>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</si>
  <si>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</si>
  <si>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</si>
  <si>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</si>
  <si>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</si>
  <si>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</si>
  <si>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</si>
  <si>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</si>
  <si>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</si>
  <si>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</si>
  <si>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</si>
  <si>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</si>
  <si>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</si>
  <si>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</si>
  <si>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</si>
  <si>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</si>
  <si>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</si>
  <si>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</si>
  <si>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</si>
  <si>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</si>
  <si>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</si>
  <si>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</si>
  <si>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</si>
  <si>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</si>
  <si>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</si>
  <si>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</si>
  <si>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</si>
  <si>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</si>
  <si>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</si>
  <si>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</si>
  <si>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</si>
  <si>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</si>
  <si>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</si>
  <si>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</si>
  <si>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</si>
  <si>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</si>
  <si>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</si>
  <si>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</si>
  <si>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</si>
  <si>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</si>
  <si>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</si>
  <si>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</si>
  <si>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</si>
  <si>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</si>
  <si>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</si>
  <si>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</si>
  <si>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</si>
  <si>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</si>
  <si>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</si>
  <si>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</si>
  <si>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</si>
  <si>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</si>
  <si>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</si>
  <si>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</si>
  <si>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</si>
  <si>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</si>
  <si>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</si>
  <si>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</si>
  <si>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</si>
  <si>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</si>
  <si>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</si>
  <si>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</si>
  <si>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</si>
  <si>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</si>
  <si>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</si>
  <si>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</si>
  <si>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</si>
  <si>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</si>
  <si>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</si>
  <si>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</si>
  <si>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</si>
  <si>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</si>
  <si>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</si>
  <si>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</si>
  <si>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</si>
  <si>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</si>
  <si>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</si>
  <si>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</si>
  <si>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</si>
  <si>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</si>
  <si>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</si>
  <si>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</si>
  <si>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</si>
  <si>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</si>
  <si>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</si>
  <si>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</si>
  <si>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</si>
  <si>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</si>
  <si>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</si>
  <si>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</si>
  <si>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</si>
  <si>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</si>
  <si>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</si>
  <si>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</si>
  <si>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</si>
  <si>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</si>
  <si>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</si>
  <si>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</si>
  <si>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</si>
  <si>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</si>
  <si>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</si>
  <si>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</si>
  <si>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</si>
  <si>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</si>
  <si>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</si>
  <si>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</si>
  <si>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</si>
  <si>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</si>
  <si>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</si>
  <si>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</si>
  <si>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</si>
  <si>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</si>
  <si>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</si>
  <si>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</si>
  <si>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</si>
  <si>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</si>
  <si>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</si>
  <si>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</si>
  <si>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</si>
  <si>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</si>
  <si>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</si>
  <si>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</si>
  <si>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</si>
  <si>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</si>
  <si>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</si>
  <si>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</si>
  <si>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</si>
  <si>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</si>
  <si>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</si>
  <si>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</si>
  <si>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</si>
  <si>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</si>
  <si>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</si>
  <si>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</si>
  <si>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</si>
  <si>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</si>
  <si>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</si>
  <si>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</si>
  <si>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</si>
  <si>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</si>
  <si>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</si>
  <si>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</si>
  <si>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</si>
  <si>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</si>
  <si>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</si>
  <si>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</si>
  <si>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</si>
  <si>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</si>
  <si>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</si>
  <si>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</si>
  <si>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</si>
  <si>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</si>
  <si>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</si>
  <si>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</si>
  <si>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</si>
  <si>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</si>
  <si>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</si>
  <si>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</si>
  <si>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</si>
  <si>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</si>
  <si>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</si>
  <si>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</si>
  <si>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</si>
  <si>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</si>
  <si>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</si>
  <si>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</si>
  <si>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</si>
  <si>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</si>
  <si>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</si>
  <si>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</si>
  <si>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</si>
  <si>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</si>
  <si>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</si>
  <si>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</si>
  <si>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</si>
  <si>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</si>
  <si>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</si>
  <si>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</si>
  <si>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</si>
  <si>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</si>
  <si>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</si>
  <si>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</si>
  <si>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</si>
  <si>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</si>
  <si>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</si>
  <si>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</si>
  <si>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</si>
  <si>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</si>
  <si>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</si>
  <si>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</si>
  <si>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</si>
  <si>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</si>
  <si>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</si>
  <si>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</si>
  <si>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</si>
  <si>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</si>
  <si>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</si>
  <si>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</si>
  <si>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</si>
  <si>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</si>
  <si>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</si>
  <si>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</si>
  <si>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</si>
  <si>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</si>
  <si>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</si>
  <si>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</si>
  <si>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</si>
  <si>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</si>
  <si>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</si>
  <si>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</si>
  <si>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</si>
  <si>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</si>
  <si>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</si>
  <si>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</si>
  <si>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</si>
  <si>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</si>
  <si>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</si>
  <si>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</si>
  <si>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</si>
  <si>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</si>
  <si>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</si>
  <si>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</si>
  <si>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</si>
  <si>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</si>
  <si>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</si>
  <si>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</si>
  <si>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</si>
  <si>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</si>
  <si>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</si>
  <si>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</si>
  <si>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</si>
  <si>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</si>
  <si>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</si>
  <si>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</si>
  <si>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</si>
  <si>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</si>
  <si>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</si>
  <si>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</si>
  <si>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</si>
  <si>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</si>
  <si>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</si>
  <si>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</si>
  <si>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</si>
  <si>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</si>
  <si>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</si>
  <si>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</si>
  <si>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</si>
  <si>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</si>
  <si>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</si>
  <si>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</si>
  <si>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</si>
  <si>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</si>
  <si>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</si>
  <si>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</si>
  <si>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</si>
  <si>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</si>
  <si>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</si>
  <si>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</si>
  <si>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</si>
  <si>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</si>
  <si>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</si>
  <si>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</si>
  <si>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</si>
  <si>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</si>
  <si>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</si>
  <si>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</si>
  <si>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</si>
  <si>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</si>
  <si>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</si>
  <si>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</si>
  <si>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</si>
  <si>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</si>
  <si>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</si>
  <si>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</si>
  <si>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</si>
  <si>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</si>
  <si>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</si>
  <si>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</si>
  <si>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</si>
  <si>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</si>
  <si>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</si>
  <si>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</si>
  <si>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</si>
  <si>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</si>
  <si>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</si>
  <si>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</si>
  <si>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</si>
  <si>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</si>
  <si>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</si>
  <si>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</si>
  <si>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</si>
  <si>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</si>
  <si>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</si>
  <si>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</si>
  <si>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</si>
  <si>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</si>
  <si>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</si>
  <si>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</si>
  <si>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</si>
  <si>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</si>
  <si>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</si>
  <si>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</si>
  <si>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</si>
  <si>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</si>
  <si>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</si>
  <si>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</si>
  <si>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</si>
  <si>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</si>
  <si>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</si>
  <si>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</si>
  <si>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</si>
  <si>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</si>
  <si>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</si>
  <si>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</si>
  <si>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</si>
  <si>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</si>
  <si>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</si>
  <si>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</si>
  <si>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</si>
  <si>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</si>
  <si>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</si>
  <si>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</si>
  <si>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</si>
  <si>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</si>
  <si>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</si>
  <si>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</si>
  <si>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</si>
  <si>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</si>
  <si>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</si>
  <si>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</si>
  <si>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</si>
  <si>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</si>
  <si>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</si>
  <si>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</si>
  <si>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</si>
  <si>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</si>
  <si>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</si>
  <si>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</si>
  <si>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</si>
  <si>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</si>
  <si>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</si>
  <si>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</si>
  <si>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</si>
  <si>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</si>
  <si>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</si>
  <si>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</si>
  <si>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</si>
  <si>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</si>
  <si>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</si>
  <si>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</si>
  <si>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</si>
  <si>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</si>
  <si>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</si>
  <si>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</si>
  <si>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</si>
  <si>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</si>
  <si>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</si>
  <si>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</si>
  <si>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</si>
  <si>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</si>
  <si>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</si>
  <si>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</si>
  <si>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</si>
  <si>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</si>
  <si>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</si>
  <si>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</si>
  <si>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</si>
  <si>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</si>
  <si>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</si>
  <si>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</si>
  <si>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</si>
  <si>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</si>
  <si>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</si>
  <si>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</si>
  <si>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</si>
  <si>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</si>
  <si>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</si>
  <si>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</si>
  <si>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</si>
  <si>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</si>
  <si>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</si>
  <si>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</si>
  <si>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</si>
  <si>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</si>
  <si>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</si>
  <si>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</si>
  <si>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</si>
  <si>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</si>
  <si>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</si>
  <si>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</si>
  <si>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</si>
  <si>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</si>
  <si>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</si>
  <si>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</si>
  <si>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</si>
  <si>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</si>
  <si>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</si>
  <si>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</si>
  <si>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</si>
  <si>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</si>
  <si>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</si>
  <si>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</si>
  <si>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</si>
  <si>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</si>
  <si>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</si>
  <si>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</si>
  <si>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</si>
  <si>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</si>
  <si>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</si>
  <si>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</si>
  <si>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</si>
  <si>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</si>
  <si>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</si>
  <si>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</si>
  <si>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</si>
  <si>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</si>
  <si>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</si>
  <si>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</si>
  <si>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</si>
  <si>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</si>
  <si>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</si>
  <si>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</si>
  <si>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</si>
  <si>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</si>
  <si>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</si>
  <si>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</si>
  <si>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</si>
  <si>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</si>
  <si>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</si>
  <si>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</si>
  <si>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</si>
  <si>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</si>
  <si>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</si>
  <si>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</si>
  <si>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</si>
  <si>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</si>
  <si>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</si>
  <si>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</si>
  <si>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</si>
  <si>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</si>
  <si>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</si>
  <si>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</si>
  <si>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</si>
  <si>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</si>
  <si>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</si>
  <si>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</si>
  <si>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</si>
  <si>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</si>
  <si>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</si>
  <si>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</si>
  <si>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</si>
  <si>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</si>
  <si>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</si>
  <si>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</si>
  <si>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</si>
  <si>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</si>
  <si>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</si>
  <si>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</si>
  <si>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</si>
  <si>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</si>
  <si>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</si>
  <si>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</si>
  <si>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</si>
  <si>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</si>
  <si>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</si>
  <si>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</si>
  <si>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</si>
  <si>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</si>
  <si>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</si>
  <si>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</si>
  <si>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</si>
  <si>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</si>
  <si>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</si>
  <si>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</si>
  <si>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</si>
  <si>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</si>
  <si>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</si>
  <si>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</si>
  <si>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</si>
  <si>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</si>
  <si>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</si>
  <si>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</si>
  <si>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</si>
  <si>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</si>
  <si>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</si>
  <si>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</si>
  <si>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</si>
  <si>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</si>
  <si>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</si>
  <si>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</si>
  <si>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</si>
  <si>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</si>
  <si>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</si>
  <si>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</si>
  <si>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</si>
  <si>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</si>
  <si>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</si>
  <si>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</si>
  <si>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</si>
  <si>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</si>
  <si>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</si>
  <si>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</si>
  <si>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</si>
  <si>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</si>
  <si>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</si>
  <si>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</si>
  <si>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</si>
  <si>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</si>
  <si>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</si>
  <si>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</si>
  <si>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</si>
  <si>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</si>
  <si>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</si>
  <si>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</si>
  <si>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</si>
  <si>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</si>
  <si>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</si>
  <si>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</si>
  <si>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</si>
  <si>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</si>
  <si>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</si>
  <si>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</si>
  <si>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</si>
  <si>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</si>
  <si>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</si>
  <si>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</si>
  <si>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</si>
  <si>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</si>
  <si>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</si>
  <si>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</si>
  <si>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</si>
  <si>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</si>
  <si>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</si>
  <si>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</si>
  <si>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</si>
  <si>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</si>
  <si>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</si>
  <si>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</si>
  <si>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</si>
  <si>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</si>
  <si>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</si>
  <si>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</si>
  <si>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</si>
  <si>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</si>
  <si>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</si>
  <si>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</si>
  <si>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</si>
  <si>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</si>
  <si>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</si>
  <si>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</si>
  <si>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</si>
  <si>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</si>
  <si>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</si>
  <si>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</si>
  <si>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</si>
  <si>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</si>
  <si>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</si>
  <si>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</si>
  <si>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</si>
  <si>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</si>
  <si>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</si>
  <si>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</si>
  <si>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</si>
  <si>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</si>
  <si>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</si>
  <si>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</si>
  <si>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</si>
  <si>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</si>
  <si>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</si>
  <si>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</si>
  <si>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</si>
  <si>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</si>
  <si>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</si>
  <si>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</si>
  <si>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</si>
  <si>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</si>
  <si>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</si>
  <si>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</si>
  <si>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</si>
  <si>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</si>
  <si>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</si>
  <si>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</si>
  <si>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</si>
  <si>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</si>
  <si>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</si>
  <si>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</si>
  <si>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</si>
  <si>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</si>
  <si>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</si>
  <si>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</si>
  <si>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</si>
  <si>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</si>
  <si>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</si>
  <si>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</si>
  <si>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</si>
  <si>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</si>
  <si>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</si>
  <si>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</si>
  <si>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</si>
  <si>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</si>
  <si>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</si>
  <si>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</si>
  <si>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</si>
  <si>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</si>
  <si>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</si>
  <si>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</si>
  <si>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</si>
  <si>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</si>
  <si>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</si>
  <si>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</si>
  <si>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</si>
  <si>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</si>
  <si>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</si>
  <si>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</si>
  <si>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</si>
  <si>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</si>
  <si>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</si>
  <si>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</si>
  <si>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</si>
  <si>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</si>
  <si>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</si>
  <si>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</si>
  <si>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</si>
  <si>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</si>
  <si>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</si>
  <si>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</si>
  <si>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</si>
  <si>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</si>
  <si>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</si>
  <si>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</si>
  <si>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</si>
  <si>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</si>
  <si>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</si>
  <si>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</si>
  <si>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</si>
  <si>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</si>
  <si>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</si>
  <si>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</si>
  <si>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</si>
  <si>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</si>
  <si>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</si>
  <si>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</si>
  <si>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</si>
  <si>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</si>
  <si>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</si>
  <si>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</si>
  <si>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</si>
  <si>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</si>
  <si>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</si>
  <si>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</si>
  <si>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</si>
  <si>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</si>
  <si>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</si>
  <si>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</si>
  <si>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</si>
  <si>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</si>
  <si>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</si>
  <si>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</si>
  <si>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</si>
  <si>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</si>
  <si>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</si>
  <si>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</si>
  <si>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</si>
  <si>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</si>
  <si>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</si>
  <si>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</si>
  <si>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</si>
  <si>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</si>
  <si>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</si>
  <si>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</si>
  <si>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</si>
  <si>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</si>
  <si>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</si>
  <si>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</si>
  <si>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</si>
  <si>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</si>
  <si>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</si>
  <si>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</si>
  <si>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</si>
  <si>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</si>
  <si>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</si>
  <si>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</si>
  <si>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</si>
  <si>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</si>
  <si>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</si>
  <si>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</si>
  <si>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</si>
  <si>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</si>
  <si>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</si>
  <si>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</si>
  <si>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</si>
  <si>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</si>
  <si>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</si>
  <si>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</si>
  <si>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</si>
  <si>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</si>
  <si>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</si>
  <si>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</si>
  <si>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</si>
  <si>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</si>
  <si>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</si>
  <si>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</si>
  <si>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</si>
  <si>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</si>
  <si>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</si>
  <si>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</si>
  <si>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</si>
  <si>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</si>
  <si>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</si>
  <si>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</si>
  <si>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</si>
  <si>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</si>
  <si>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</si>
  <si>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</si>
  <si>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</si>
  <si>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</si>
  <si>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</si>
  <si>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</si>
  <si>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</si>
  <si>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</si>
  <si>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</si>
  <si>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</si>
  <si>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</si>
  <si>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</si>
  <si>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</si>
  <si>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</si>
  <si>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</si>
  <si>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</si>
  <si>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</si>
  <si>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</si>
  <si>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</si>
  <si>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</si>
  <si>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</si>
  <si>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</si>
  <si>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</si>
  <si>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</si>
  <si>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</si>
  <si>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</si>
  <si>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</si>
  <si>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</si>
  <si>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</si>
  <si>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</si>
  <si>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</si>
  <si>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</si>
  <si>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</si>
  <si>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</si>
  <si>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</si>
  <si>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</si>
  <si>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</si>
  <si>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</si>
  <si>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</si>
  <si>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</si>
  <si>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</si>
  <si>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</si>
  <si>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</si>
  <si>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</si>
  <si>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</si>
  <si>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</si>
  <si>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</si>
  <si>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</si>
  <si>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</si>
  <si>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</si>
  <si>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</si>
  <si>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</si>
  <si>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</si>
  <si>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</si>
  <si>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</si>
  <si>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</si>
  <si>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</si>
  <si>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</si>
  <si>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</si>
  <si>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</si>
  <si>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</si>
  <si>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</si>
  <si>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</si>
  <si>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</si>
  <si>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</si>
  <si>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</si>
  <si>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</si>
  <si>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</si>
  <si>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</si>
  <si>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</si>
  <si>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</si>
  <si>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</si>
  <si>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</si>
  <si>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</si>
  <si>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</si>
  <si>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</si>
  <si>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</si>
  <si>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</si>
  <si>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</si>
  <si>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</si>
  <si>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</si>
  <si>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</si>
  <si>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</si>
  <si>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</si>
  <si>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</si>
  <si>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</si>
  <si>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</si>
  <si>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</si>
  <si>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</si>
  <si>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</si>
  <si>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</si>
  <si>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</si>
  <si>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</si>
  <si>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</si>
  <si>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</si>
  <si>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</si>
  <si>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</si>
  <si>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</si>
  <si>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</si>
  <si>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</si>
  <si>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</si>
  <si>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</si>
  <si>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</si>
  <si>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</si>
  <si>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</si>
  <si>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</si>
  <si>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</si>
  <si>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</si>
  <si>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</si>
  <si>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</si>
  <si>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</si>
  <si>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</si>
  <si>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</si>
  <si>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</si>
  <si>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</si>
  <si>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</si>
  <si>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</si>
  <si>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</si>
  <si>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</si>
  <si>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</si>
  <si>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</si>
  <si>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</si>
  <si>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</si>
  <si>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</si>
  <si>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</si>
  <si>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</si>
  <si>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</si>
  <si>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</si>
  <si>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</si>
  <si>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</si>
  <si>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</si>
  <si>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</si>
  <si>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</si>
  <si>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</si>
  <si>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</si>
  <si>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</si>
  <si>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</si>
  <si>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</si>
  <si>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</si>
  <si>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</si>
  <si>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</si>
  <si>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</si>
  <si>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</si>
  <si>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</si>
  <si>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</si>
  <si>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</si>
  <si>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</si>
  <si>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</si>
  <si>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</si>
  <si>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</si>
  <si>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</si>
  <si>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</si>
  <si>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</si>
  <si>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</si>
  <si>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</si>
  <si>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</si>
  <si>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</si>
  <si>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</si>
  <si>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</si>
  <si>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</si>
  <si>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</si>
  <si>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</si>
  <si>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</si>
  <si>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</si>
  <si>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</si>
  <si>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</si>
  <si>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</si>
  <si>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</si>
  <si>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</si>
  <si>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</si>
  <si>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</si>
  <si>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</si>
  <si>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</si>
  <si>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</si>
  <si>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</si>
  <si>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</si>
  <si>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</si>
  <si>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</si>
  <si>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</si>
  <si>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</si>
  <si>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</si>
  <si>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</si>
  <si>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</si>
  <si>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</si>
  <si>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</si>
  <si>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</si>
  <si>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</si>
  <si>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</si>
  <si>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</si>
  <si>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</si>
  <si>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</si>
  <si>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</si>
  <si>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</si>
  <si>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</si>
  <si>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</si>
  <si>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</si>
  <si>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</si>
  <si>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</si>
  <si>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</si>
  <si>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</si>
  <si>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</si>
  <si>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</si>
  <si>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</si>
  <si>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</si>
  <si>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</si>
  <si>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</si>
  <si>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</si>
  <si>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</si>
  <si>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</si>
  <si>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</si>
  <si>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</si>
  <si>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</si>
  <si>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</si>
  <si>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</si>
  <si>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</si>
  <si>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</si>
  <si>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</si>
  <si>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</si>
  <si>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</si>
  <si>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</si>
  <si>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</si>
  <si>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</si>
  <si>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</si>
  <si>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</si>
  <si>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</si>
  <si>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</si>
  <si>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</si>
  <si>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</si>
  <si>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</si>
  <si>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</si>
  <si>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</si>
  <si>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</si>
  <si>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</si>
  <si>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</si>
  <si>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</si>
  <si>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</si>
  <si>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</si>
  <si>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</si>
  <si>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</si>
  <si>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</si>
  <si>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</si>
  <si>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</si>
  <si>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</si>
  <si>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</si>
  <si>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</si>
  <si>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</si>
  <si>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</si>
  <si>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</si>
  <si>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</si>
  <si>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</si>
  <si>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</si>
  <si>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</si>
  <si>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</si>
  <si>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</si>
  <si>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</si>
  <si>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</si>
  <si>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</si>
  <si>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</si>
  <si>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</si>
  <si>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</si>
  <si>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</si>
  <si>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</si>
  <si>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</si>
  <si>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</si>
  <si>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</si>
  <si>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</si>
  <si>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</si>
  <si>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</si>
  <si>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</si>
  <si>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</si>
  <si>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</si>
  <si>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</si>
  <si>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</si>
  <si>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</si>
  <si>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</si>
  <si>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</si>
  <si>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</si>
  <si>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</si>
  <si>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</si>
  <si>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</si>
  <si>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</si>
  <si>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</si>
  <si>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</si>
  <si>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</si>
  <si>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</si>
  <si>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</si>
  <si>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</si>
  <si>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</si>
  <si>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</si>
  <si>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</si>
  <si>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</si>
  <si>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</si>
  <si>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</si>
  <si>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</si>
  <si>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</si>
  <si>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</si>
  <si>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</si>
  <si>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</si>
  <si>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</si>
  <si>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</si>
  <si>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</si>
  <si>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</si>
  <si>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</si>
  <si>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</si>
  <si>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</si>
  <si>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</si>
  <si>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</si>
  <si>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</si>
  <si>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</si>
  <si>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</si>
  <si>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</si>
  <si>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</si>
  <si>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</si>
  <si>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</si>
  <si>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</si>
  <si>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</si>
  <si>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</si>
  <si>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</si>
  <si>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</si>
  <si>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</si>
  <si>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</si>
  <si>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</si>
  <si>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</si>
  <si>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</si>
  <si>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</si>
  <si>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</si>
  <si>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</si>
  <si>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</si>
  <si>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</si>
  <si>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</si>
  <si>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</si>
  <si>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</si>
  <si>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</si>
  <si>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</si>
  <si>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</si>
  <si>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</si>
  <si>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</si>
  <si>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</si>
  <si>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</si>
  <si>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</si>
  <si>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</si>
  <si>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</si>
  <si>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</si>
  <si>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</si>
  <si>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</si>
  <si>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</si>
  <si>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</si>
  <si>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</si>
  <si>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</si>
  <si>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</si>
  <si>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</si>
  <si>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</si>
  <si>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</si>
  <si>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</si>
  <si>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</si>
  <si>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</si>
  <si>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</si>
  <si>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</si>
  <si>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</si>
  <si>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</si>
  <si>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</si>
  <si>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</si>
  <si>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</si>
  <si>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</si>
  <si>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</si>
  <si>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</si>
  <si>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</si>
  <si>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</si>
  <si>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</si>
  <si>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</si>
  <si>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</si>
  <si>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</si>
  <si>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</si>
  <si>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</si>
  <si>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</si>
  <si>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</si>
  <si>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</si>
  <si>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</si>
  <si>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</si>
  <si>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</si>
  <si>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</si>
  <si>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</si>
  <si>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</si>
  <si>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</si>
  <si>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</si>
  <si>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</si>
  <si>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</si>
  <si>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</si>
  <si>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</si>
  <si>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</si>
  <si>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</si>
  <si>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</si>
  <si>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</si>
  <si>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</si>
  <si>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</si>
  <si>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</si>
  <si>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</si>
  <si>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</si>
  <si>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</si>
  <si>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</si>
  <si>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</si>
  <si>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</si>
  <si>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</si>
  <si>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</si>
  <si>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</si>
  <si>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</si>
  <si>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</si>
  <si>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</si>
  <si>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</si>
  <si>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</si>
  <si>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</si>
  <si>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</si>
  <si>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</si>
  <si>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</si>
  <si>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</si>
  <si>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</si>
  <si>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</si>
  <si>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</si>
  <si>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</si>
  <si>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</si>
  <si>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</si>
  <si>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</si>
  <si>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</si>
  <si>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</si>
  <si>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</si>
  <si>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</si>
  <si>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</si>
  <si>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</si>
  <si>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</si>
  <si>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</si>
  <si>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</si>
  <si>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</si>
  <si>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</si>
  <si>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</si>
  <si>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</si>
  <si>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</si>
  <si>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</si>
  <si>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</si>
  <si>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</si>
  <si>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</si>
  <si>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</si>
  <si>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</si>
  <si>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</si>
  <si>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</si>
  <si>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</si>
  <si>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</si>
  <si>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</si>
  <si>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</si>
  <si>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</si>
  <si>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</si>
  <si>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</si>
  <si>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</si>
  <si>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</si>
  <si>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</si>
  <si>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</si>
  <si>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</si>
  <si>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</si>
  <si>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</si>
  <si>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</si>
  <si>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</si>
  <si>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</si>
  <si>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</si>
  <si>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</si>
  <si>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</si>
  <si>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</si>
  <si>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</si>
  <si>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</si>
  <si>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</si>
  <si>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</si>
  <si>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</si>
  <si>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</si>
  <si>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</si>
  <si>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</si>
  <si>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</si>
  <si>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</si>
  <si>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</si>
  <si>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</si>
  <si>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</si>
  <si>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</si>
  <si>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</si>
  <si>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</si>
  <si>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</si>
  <si>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</si>
  <si>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</si>
  <si>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</si>
  <si>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</si>
  <si>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</si>
  <si>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</si>
  <si>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</si>
  <si>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</si>
  <si>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</si>
  <si>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</si>
  <si>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</si>
  <si>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</si>
  <si>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</si>
  <si>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</si>
  <si>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</si>
  <si>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</si>
  <si>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</si>
  <si>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</si>
  <si>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</si>
  <si>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</si>
  <si>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</si>
  <si>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</si>
  <si>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</si>
  <si>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</si>
  <si>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</si>
  <si>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</si>
  <si>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</si>
  <si>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</si>
  <si>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</si>
  <si>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</si>
  <si>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</si>
  <si>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</si>
  <si>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</si>
  <si>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</si>
  <si>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</si>
  <si>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</si>
  <si>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</si>
  <si>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</si>
  <si>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</si>
  <si>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</si>
  <si>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</si>
  <si>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</si>
  <si>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</si>
  <si>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</si>
  <si>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</si>
  <si>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</si>
  <si>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</si>
  <si>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</si>
  <si>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</si>
  <si>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</si>
  <si>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</si>
  <si>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</si>
  <si>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</si>
  <si>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</si>
  <si>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</si>
  <si>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</si>
  <si>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</si>
  <si>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</si>
  <si>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</si>
  <si>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</si>
  <si>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</si>
  <si>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</si>
  <si>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</si>
  <si>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</si>
  <si>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</si>
  <si>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</si>
  <si>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</si>
  <si>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</si>
  <si>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</si>
  <si>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</si>
  <si>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</si>
  <si>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</si>
  <si>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</si>
  <si>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</si>
  <si>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</si>
  <si>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</si>
  <si>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</si>
  <si>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</si>
  <si>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</si>
  <si>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</si>
  <si>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</si>
  <si>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</si>
  <si>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</si>
  <si>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</si>
  <si>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</si>
  <si>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</si>
  <si>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</si>
  <si>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</si>
  <si>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</si>
  <si>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</si>
  <si>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</si>
  <si>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</si>
  <si>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</si>
  <si>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</si>
  <si>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</si>
  <si>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</si>
  <si>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</si>
  <si>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</si>
  <si>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</si>
  <si>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</si>
  <si>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</si>
  <si>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</si>
  <si>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</si>
  <si>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</si>
  <si>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</si>
  <si>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</si>
  <si>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</si>
  <si>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</si>
  <si>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</si>
  <si>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</si>
  <si>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</si>
  <si>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</si>
  <si>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</si>
  <si>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</si>
  <si>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</si>
  <si>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</si>
  <si>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</si>
  <si>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</si>
  <si>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</si>
  <si>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</si>
  <si>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</si>
  <si>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</si>
  <si>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</si>
  <si>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</si>
  <si>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</si>
  <si>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</si>
  <si>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</si>
  <si>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</si>
  <si>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</si>
  <si>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</si>
  <si>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</si>
  <si>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</si>
  <si>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</si>
  <si>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</si>
  <si>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</si>
  <si>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</si>
  <si>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</si>
  <si>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</si>
  <si>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</si>
  <si>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</si>
  <si>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</si>
  <si>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</si>
  <si>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</si>
  <si>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</si>
  <si>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</si>
  <si>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</si>
  <si>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</si>
  <si>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</si>
  <si>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</si>
  <si>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</si>
  <si>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</si>
  <si>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</si>
  <si>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</si>
  <si>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</si>
  <si>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</si>
  <si>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</si>
  <si>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</si>
  <si>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</si>
  <si>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</si>
  <si>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</si>
  <si>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</si>
  <si>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</si>
  <si>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</si>
  <si>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</si>
  <si>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</si>
  <si>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</si>
  <si>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</si>
  <si>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</si>
  <si>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</si>
  <si>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</si>
  <si>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</si>
  <si>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</si>
  <si>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</si>
  <si>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</si>
  <si>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</si>
  <si>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</si>
  <si>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</si>
  <si>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</si>
  <si>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</si>
  <si>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</si>
  <si>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</si>
  <si>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</si>
  <si>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</si>
  <si>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</si>
  <si>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</si>
  <si>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</si>
  <si>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</si>
  <si>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</si>
  <si>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</si>
  <si>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</si>
  <si>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</si>
  <si>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</si>
  <si>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</si>
  <si>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</si>
  <si>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</si>
  <si>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</si>
  <si>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</si>
  <si>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</si>
  <si>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</si>
  <si>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</si>
  <si>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</si>
  <si>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</si>
  <si>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</si>
  <si>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</si>
  <si>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</si>
  <si>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</si>
  <si>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</si>
  <si>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</si>
  <si>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</si>
  <si>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</si>
  <si>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</si>
  <si>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</si>
  <si>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</si>
  <si>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</si>
  <si>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</si>
  <si>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</si>
  <si>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</si>
  <si>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</si>
  <si>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</si>
  <si>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</si>
  <si>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</si>
  <si>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</si>
  <si>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</si>
  <si>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</si>
  <si>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</si>
  <si>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</si>
  <si>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</si>
  <si>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</si>
  <si>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</si>
  <si>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</si>
  <si>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</si>
  <si>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</si>
  <si>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</si>
  <si>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</si>
  <si>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</si>
  <si>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</si>
  <si>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</si>
  <si>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</si>
  <si>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</si>
  <si>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</si>
  <si>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</si>
  <si>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</si>
  <si>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</si>
  <si>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</si>
  <si>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</si>
  <si>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</si>
  <si>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</si>
  <si>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</si>
  <si>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</si>
  <si>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</si>
  <si>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</si>
  <si>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</si>
  <si>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</si>
  <si>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</si>
  <si>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</si>
  <si>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</si>
  <si>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</si>
  <si>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</si>
  <si>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</si>
  <si>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</si>
  <si>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</si>
  <si>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</si>
  <si>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</si>
  <si>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</si>
  <si>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</si>
  <si>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</si>
  <si>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</si>
  <si>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</si>
  <si>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</si>
  <si>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</si>
  <si>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</si>
  <si>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</si>
  <si>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</si>
  <si>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</si>
  <si>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</si>
  <si>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</si>
  <si>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</si>
  <si>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</si>
  <si>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</si>
  <si>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</si>
  <si>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</si>
  <si>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</si>
  <si>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</si>
  <si>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</si>
  <si>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</si>
  <si>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</si>
  <si>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</si>
  <si>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</si>
  <si>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</si>
  <si>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</si>
  <si>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</si>
  <si>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</si>
  <si>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</si>
  <si>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</si>
  <si>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</si>
  <si>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</si>
  <si>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</si>
  <si>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</si>
  <si>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</si>
  <si>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</si>
  <si>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</si>
  <si>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</si>
  <si>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</si>
  <si>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</si>
  <si>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</si>
  <si>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</si>
  <si>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</si>
  <si>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</si>
  <si>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</si>
  <si>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</si>
  <si>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</si>
  <si>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</si>
  <si>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</si>
  <si>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</si>
  <si>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</si>
  <si>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</si>
  <si>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</si>
  <si>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</si>
  <si>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</si>
  <si>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</si>
  <si>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</si>
  <si>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</si>
  <si>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</si>
  <si>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</si>
  <si>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</si>
  <si>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</si>
  <si>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</si>
  <si>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</si>
  <si>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</si>
  <si>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</si>
  <si>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</si>
  <si>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</si>
  <si>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</si>
  <si>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</si>
  <si>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</si>
  <si>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</si>
  <si>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</si>
  <si>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</si>
  <si>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</si>
  <si>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</si>
  <si>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</si>
  <si>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</si>
  <si>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</si>
  <si>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</si>
  <si>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</si>
  <si>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</si>
  <si>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</si>
  <si>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</si>
  <si>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</si>
  <si>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</si>
  <si>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</si>
  <si>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</si>
  <si>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</si>
  <si>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</si>
  <si>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</si>
  <si>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</si>
  <si>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</si>
  <si>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</si>
  <si>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</si>
  <si>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</si>
  <si>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</si>
  <si>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</si>
  <si>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</si>
  <si>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</si>
  <si>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</si>
  <si>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</si>
  <si>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</si>
  <si>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</si>
  <si>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</si>
  <si>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</si>
  <si>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</si>
  <si>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</si>
  <si>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</si>
  <si>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</si>
  <si>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</si>
  <si>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</si>
  <si>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</si>
  <si>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</si>
  <si>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</si>
  <si>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</si>
  <si>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</si>
  <si>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</si>
  <si>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</si>
  <si>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</si>
  <si>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</si>
  <si>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</si>
  <si>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</si>
  <si>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</si>
  <si>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</si>
  <si>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</si>
  <si>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</si>
  <si>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</si>
  <si>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</si>
  <si>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</si>
  <si>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</si>
  <si>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</si>
  <si>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</si>
  <si>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</si>
  <si>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</si>
  <si>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</si>
  <si>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</si>
  <si>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</si>
  <si>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</si>
  <si>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</si>
  <si>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</si>
  <si>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</si>
  <si>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</si>
  <si>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</si>
  <si>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</si>
  <si>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</si>
  <si>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</si>
  <si>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</si>
  <si>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</si>
  <si>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</si>
  <si>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</si>
  <si>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</si>
  <si>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</si>
  <si>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</si>
  <si>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</si>
  <si>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</si>
  <si>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</si>
  <si>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</si>
  <si>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</si>
  <si>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</si>
  <si>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</si>
  <si>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</si>
  <si>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</si>
  <si>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</si>
  <si>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</si>
  <si>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</si>
  <si>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</si>
  <si>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</si>
  <si>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</si>
  <si>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</si>
  <si>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</si>
  <si>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</si>
  <si>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</si>
  <si>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</si>
  <si>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</si>
  <si>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</si>
  <si>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</si>
  <si>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</si>
  <si>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</si>
  <si>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</si>
  <si>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</si>
  <si>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</si>
  <si>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</si>
  <si>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</si>
  <si>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</si>
  <si>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</si>
  <si>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</si>
  <si>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</si>
  <si>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</si>
  <si>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</si>
  <si>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</si>
  <si>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</si>
  <si>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</si>
  <si>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</si>
  <si>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</si>
  <si>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</si>
  <si>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</si>
  <si>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</si>
  <si>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</si>
  <si>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</si>
  <si>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</si>
  <si>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</si>
  <si>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</si>
  <si>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</si>
  <si>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</si>
  <si>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</si>
  <si>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</si>
  <si>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</si>
  <si>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</si>
  <si>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</si>
  <si>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</si>
  <si>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</si>
  <si>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</si>
  <si>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</si>
  <si>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</si>
  <si>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</si>
  <si>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</si>
  <si>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</si>
  <si>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</si>
  <si>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</si>
  <si>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</si>
  <si>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</si>
  <si>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</si>
  <si>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</si>
  <si>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</si>
  <si>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</si>
  <si>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</si>
  <si>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</si>
  <si>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</si>
  <si>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</si>
  <si>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</si>
  <si>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</si>
  <si>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</si>
  <si>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</si>
  <si>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</si>
  <si>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</si>
  <si>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</si>
  <si>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</si>
  <si>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</si>
  <si>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</si>
  <si>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</si>
  <si>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</si>
  <si>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</si>
  <si>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</si>
  <si>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</si>
  <si>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</si>
  <si>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</si>
  <si>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</si>
  <si>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</si>
  <si>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</si>
  <si>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</si>
  <si>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</si>
  <si>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</si>
  <si>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</si>
  <si>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</si>
  <si>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</si>
  <si>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</si>
  <si>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</si>
  <si>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</si>
  <si>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</si>
  <si>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</si>
  <si>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</si>
  <si>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</si>
  <si>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</si>
  <si>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</si>
  <si>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</si>
  <si>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</si>
  <si>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</si>
  <si>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</si>
  <si>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</si>
  <si>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</si>
  <si>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</si>
  <si>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</si>
  <si>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</si>
  <si>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</si>
  <si>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</si>
  <si>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</si>
  <si>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</si>
  <si>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</si>
  <si>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</si>
  <si>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</si>
  <si>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</si>
  <si>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</si>
  <si>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</si>
  <si>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</si>
  <si>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</si>
  <si>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</si>
  <si>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</si>
  <si>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</si>
  <si>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</si>
  <si>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</si>
  <si>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</si>
  <si>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</si>
  <si>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</si>
  <si>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</si>
  <si>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</si>
  <si>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</si>
  <si>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</si>
  <si>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</si>
  <si>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</si>
  <si>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</si>
  <si>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</si>
  <si>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</si>
  <si>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</si>
  <si>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</si>
  <si>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</si>
  <si>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</si>
  <si>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</si>
  <si>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</si>
  <si>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</si>
  <si>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</si>
  <si>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</si>
  <si>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</si>
  <si>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</si>
  <si>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</si>
  <si>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</si>
  <si>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</si>
  <si>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</si>
  <si>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</si>
  <si>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</si>
  <si>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</si>
  <si>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</si>
  <si>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</si>
  <si>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</si>
  <si>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</si>
  <si>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</si>
  <si>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</si>
  <si>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</si>
  <si>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</si>
  <si>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</si>
  <si>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</si>
  <si>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</si>
  <si>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</si>
  <si>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</si>
  <si>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</si>
  <si>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</si>
  <si>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</si>
  <si>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</si>
  <si>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</si>
  <si>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</si>
  <si>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</si>
  <si>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</si>
  <si>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</si>
  <si>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</si>
  <si>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</si>
  <si>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</si>
  <si>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</si>
  <si>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</si>
  <si>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</si>
  <si>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</si>
  <si>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</si>
  <si>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</si>
  <si>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</si>
  <si>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</si>
  <si>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</si>
  <si>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</si>
  <si>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</si>
  <si>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</si>
  <si>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</si>
  <si>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</si>
  <si>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</si>
  <si>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</si>
  <si>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</si>
  <si>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</si>
  <si>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</si>
  <si>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</si>
  <si>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</si>
  <si>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</si>
  <si>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</si>
  <si>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</si>
  <si>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</si>
  <si>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</si>
  <si>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</si>
  <si>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</si>
  <si>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</si>
  <si>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</si>
  <si>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</si>
  <si>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</si>
  <si>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</si>
  <si>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</si>
  <si>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</si>
  <si>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</si>
  <si>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</si>
  <si>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</si>
  <si>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</si>
  <si>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</si>
  <si>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</si>
  <si>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</si>
  <si>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</si>
  <si>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</si>
  <si>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</si>
  <si>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</si>
  <si>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</si>
  <si>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</si>
  <si>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</si>
  <si>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</si>
  <si>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</si>
  <si>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</si>
  <si>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</si>
  <si>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</si>
  <si>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</si>
  <si>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</si>
  <si>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</si>
  <si>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</si>
  <si>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</si>
  <si>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</si>
  <si>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</si>
  <si>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</si>
  <si>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</si>
  <si>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</si>
  <si>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</si>
  <si>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</si>
  <si>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</si>
  <si>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</si>
  <si>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</si>
  <si>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</si>
  <si>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</si>
  <si>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</si>
  <si>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</si>
  <si>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</si>
  <si>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</si>
  <si>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</si>
  <si>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</si>
  <si>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</si>
  <si>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</si>
  <si>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</si>
  <si>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</si>
  <si>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</si>
  <si>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</si>
  <si>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</si>
  <si>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</si>
  <si>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</si>
  <si>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</si>
  <si>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</si>
  <si>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</si>
  <si>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</si>
  <si>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</si>
  <si>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</si>
  <si>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</si>
  <si>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</si>
  <si>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</si>
  <si>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</si>
  <si>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</si>
  <si>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</si>
  <si>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</si>
  <si>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</si>
  <si>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</si>
  <si>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</si>
  <si>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</si>
  <si>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</si>
  <si>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</si>
  <si>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</si>
  <si>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</si>
  <si>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</si>
  <si>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</si>
  <si>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</si>
  <si>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</si>
  <si>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</si>
  <si>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</si>
  <si>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</si>
  <si>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</si>
  <si>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</si>
  <si>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</si>
  <si>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</si>
  <si>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</si>
  <si>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</si>
  <si>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</si>
  <si>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</si>
  <si>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</si>
  <si>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</si>
  <si>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</si>
  <si>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</si>
  <si>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</si>
  <si>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</si>
  <si>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</si>
  <si>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</si>
  <si>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</si>
  <si>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</si>
  <si>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</si>
  <si>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</si>
  <si>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</si>
  <si>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</si>
  <si>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</si>
  <si>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</si>
  <si>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</si>
  <si>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</si>
  <si>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</si>
  <si>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</si>
  <si>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</si>
  <si>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</si>
  <si>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</si>
  <si>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</si>
  <si>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</si>
  <si>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</si>
  <si>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</si>
  <si>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</si>
  <si>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</si>
  <si>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</si>
  <si>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</si>
  <si>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</si>
  <si>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</si>
  <si>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</si>
  <si>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</si>
  <si>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</si>
  <si>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</si>
  <si>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</si>
  <si>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</si>
  <si>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</si>
  <si>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</si>
  <si>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</si>
  <si>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</si>
  <si>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</si>
  <si>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</si>
  <si>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</si>
  <si>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</si>
  <si>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</si>
  <si>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</si>
  <si>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</si>
  <si>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</si>
  <si>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</si>
  <si>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</si>
  <si>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</si>
  <si>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</si>
  <si>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</si>
  <si>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</si>
  <si>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</si>
  <si>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</si>
  <si>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</si>
  <si>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</si>
  <si>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</si>
  <si>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</si>
  <si>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</si>
  <si>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</si>
  <si>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</si>
  <si>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</si>
  <si>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</si>
  <si>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</si>
  <si>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</si>
  <si>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</si>
  <si>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</si>
  <si>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</si>
  <si>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</si>
  <si>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</si>
  <si>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</si>
  <si>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</si>
  <si>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</si>
  <si>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</si>
  <si>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</si>
  <si>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</si>
  <si>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</si>
  <si>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</si>
  <si>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</si>
  <si>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</si>
  <si>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</si>
  <si>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</si>
  <si>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</si>
  <si>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</si>
  <si>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</si>
  <si>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</si>
  <si>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</si>
  <si>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</si>
  <si>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</si>
  <si>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</si>
  <si>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</si>
  <si>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</si>
  <si>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</si>
  <si>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</si>
  <si>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</si>
  <si>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</si>
  <si>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</si>
  <si>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</si>
  <si>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</si>
  <si>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</si>
  <si>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</si>
  <si>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</si>
  <si>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</si>
  <si>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</si>
  <si>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</si>
  <si>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</si>
  <si>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</si>
  <si>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</si>
  <si>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</si>
  <si>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</si>
  <si>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</si>
  <si>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</si>
  <si>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</si>
  <si>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</si>
  <si>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</si>
  <si>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</si>
  <si>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</si>
  <si>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</si>
  <si>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</si>
  <si>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</si>
  <si>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</si>
  <si>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</si>
  <si>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</si>
  <si>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</si>
  <si>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</si>
  <si>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</si>
  <si>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</si>
  <si>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</si>
  <si>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</si>
  <si>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</si>
  <si>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</si>
  <si>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</si>
  <si>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</si>
  <si>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</si>
  <si>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</si>
  <si>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</si>
  <si>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</si>
  <si>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</si>
  <si>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</si>
  <si>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</si>
  <si>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</si>
  <si>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</si>
  <si>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</si>
  <si>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</si>
  <si>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</si>
  <si>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</si>
  <si>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</si>
  <si>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</si>
  <si>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</si>
  <si>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</si>
  <si>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</si>
  <si>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</si>
  <si>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</si>
  <si>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</si>
  <si>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</si>
  <si>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</si>
  <si>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</si>
  <si>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</si>
  <si>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</si>
  <si>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</si>
  <si>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</si>
  <si>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</si>
  <si>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</si>
  <si>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</si>
  <si>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</si>
  <si>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</si>
  <si>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</si>
  <si>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</si>
  <si>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</si>
  <si>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</si>
  <si>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</si>
  <si>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</si>
  <si>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</si>
  <si>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</si>
  <si>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</si>
  <si>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</si>
  <si>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</si>
  <si>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</si>
  <si>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</si>
  <si>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</si>
  <si>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</si>
  <si>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</si>
  <si>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</si>
  <si>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</si>
  <si>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</si>
  <si>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</si>
  <si>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</si>
  <si>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</si>
  <si>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</si>
  <si>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</si>
  <si>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</si>
  <si>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</si>
  <si>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</si>
  <si>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</si>
  <si>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</si>
  <si>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</si>
  <si>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</si>
  <si>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</si>
  <si>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</si>
  <si>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</si>
  <si>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</si>
  <si>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</si>
  <si>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</si>
  <si>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</si>
  <si>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</si>
  <si>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</si>
  <si>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</si>
  <si>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</si>
  <si>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</si>
  <si>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</si>
  <si>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</si>
  <si>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</si>
  <si>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</si>
  <si>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</si>
  <si>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</si>
  <si>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</si>
  <si>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</si>
  <si>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</si>
  <si>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</si>
  <si>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</si>
  <si>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</si>
  <si>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</si>
  <si>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</si>
  <si>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</si>
  <si>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</si>
  <si>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</si>
  <si>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</si>
  <si>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</si>
  <si>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</si>
  <si>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</si>
  <si>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</si>
  <si>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</si>
  <si>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</si>
  <si>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</si>
  <si>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</si>
  <si>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</si>
  <si>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</si>
  <si>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</si>
  <si>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</si>
  <si>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</si>
  <si>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</si>
  <si>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</si>
  <si>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</si>
  <si>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</si>
  <si>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</si>
  <si>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</si>
  <si>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</si>
  <si>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</si>
  <si>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</si>
  <si>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</si>
  <si>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</si>
  <si>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</si>
  <si>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</si>
  <si>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</si>
  <si>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</si>
  <si>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</si>
  <si>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</si>
  <si>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</si>
  <si>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</si>
  <si>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</si>
  <si>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</si>
  <si>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</si>
  <si>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</si>
  <si>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</si>
  <si>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</si>
  <si>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</si>
  <si>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</si>
  <si>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</si>
  <si>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</si>
  <si>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</si>
  <si>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</si>
  <si>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</si>
  <si>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</si>
  <si>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</si>
  <si>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</si>
  <si>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</si>
  <si>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</si>
  <si>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</si>
  <si>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</si>
  <si>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</si>
  <si>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</si>
  <si>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</si>
  <si>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</si>
  <si>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</si>
  <si>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</si>
  <si>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</si>
  <si>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</si>
  <si>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</si>
  <si>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</si>
  <si>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</si>
  <si>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</si>
  <si>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</si>
  <si>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</si>
  <si>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</si>
  <si>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</si>
  <si>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</si>
  <si>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</si>
  <si>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</si>
  <si>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</si>
  <si>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</si>
  <si>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</si>
  <si>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</si>
  <si>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</si>
  <si>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</si>
  <si>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</si>
  <si>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</si>
  <si>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</si>
  <si>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</si>
  <si>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</si>
  <si>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</si>
  <si>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</si>
  <si>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</si>
  <si>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</si>
  <si>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</si>
  <si>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</si>
  <si>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</si>
  <si>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</si>
  <si>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</si>
  <si>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</si>
  <si>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</si>
  <si>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</si>
  <si>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</si>
  <si>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</si>
  <si>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</si>
  <si>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</si>
  <si>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</si>
  <si>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</si>
  <si>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</si>
  <si>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</si>
  <si>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</si>
  <si>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</si>
  <si>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</si>
  <si>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</si>
  <si>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</si>
  <si>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</si>
  <si>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</si>
  <si>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</si>
  <si>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</si>
  <si>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</si>
  <si>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</si>
  <si>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</si>
  <si>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</si>
  <si>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</si>
  <si>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</si>
  <si>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</si>
  <si>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</si>
  <si>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</si>
  <si>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</si>
  <si>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</si>
  <si>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</si>
  <si>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</si>
  <si>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</si>
  <si>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</si>
  <si>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</si>
  <si>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</si>
  <si>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</si>
  <si>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</si>
  <si>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</si>
  <si>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</si>
  <si>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</si>
  <si>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</si>
  <si>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</si>
  <si>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</si>
  <si>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</si>
  <si>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</si>
  <si>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</si>
  <si>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</si>
  <si>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</si>
  <si>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</si>
  <si>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</si>
  <si>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</si>
  <si>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</si>
  <si>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</si>
  <si>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</si>
  <si>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</si>
  <si>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</si>
  <si>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</si>
  <si>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</si>
  <si>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</si>
  <si>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</si>
  <si>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</si>
  <si>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</si>
  <si>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</si>
  <si>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</si>
  <si>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</si>
  <si>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</si>
  <si>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</si>
  <si>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</si>
  <si>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</si>
  <si>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</si>
  <si>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</si>
  <si>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</si>
  <si>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</si>
  <si>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</si>
  <si>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</si>
  <si>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</si>
  <si>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</si>
  <si>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</si>
  <si>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</si>
  <si>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</si>
  <si>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</si>
  <si>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</si>
  <si>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</si>
  <si>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</si>
  <si>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</si>
  <si>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</si>
  <si>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</si>
  <si>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</si>
  <si>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</si>
  <si>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</si>
  <si>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</si>
  <si>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</si>
  <si>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</si>
  <si>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</si>
  <si>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</si>
  <si>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</si>
  <si>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</si>
  <si>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</si>
  <si>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</si>
  <si>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</si>
  <si>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</si>
  <si>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</si>
  <si>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</si>
  <si>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</si>
  <si>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</si>
  <si>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</si>
  <si>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</si>
  <si>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</si>
  <si>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</si>
  <si>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</si>
  <si>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</si>
  <si>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</si>
  <si>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</si>
  <si>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</si>
  <si>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</si>
  <si>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</si>
  <si>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</si>
  <si>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</si>
  <si>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</si>
  <si>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</si>
  <si>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</si>
  <si>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</si>
  <si>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</si>
  <si>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</si>
  <si>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</si>
  <si>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</si>
  <si>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</si>
  <si>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</si>
  <si>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</si>
  <si>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</si>
  <si>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</si>
  <si>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</si>
  <si>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</si>
  <si>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</si>
  <si>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</si>
  <si>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</si>
  <si>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</si>
  <si>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</si>
  <si>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</si>
  <si>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</si>
  <si>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</si>
  <si>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</si>
  <si>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</si>
  <si>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</si>
  <si>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</si>
  <si>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</si>
  <si>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</si>
  <si>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</si>
  <si>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</si>
  <si>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</si>
  <si>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</si>
  <si>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</si>
  <si>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</si>
  <si>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</si>
  <si>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</si>
  <si>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</si>
  <si>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</si>
  <si>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</si>
  <si>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</si>
  <si>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</si>
  <si>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</si>
  <si>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</si>
  <si>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</si>
  <si>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</si>
  <si>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</si>
  <si>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</si>
  <si>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</si>
  <si>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</si>
  <si>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</si>
  <si>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</si>
  <si>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</si>
  <si>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</si>
  <si>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</si>
  <si>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</si>
  <si>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</si>
  <si>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</si>
  <si>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</si>
  <si>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</si>
  <si>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</si>
  <si>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</si>
  <si>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</si>
  <si>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</si>
  <si>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</si>
  <si>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</si>
  <si>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</si>
  <si>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</si>
  <si>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</si>
  <si>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</si>
  <si>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</si>
  <si>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</si>
  <si>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</si>
  <si>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</si>
  <si>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</si>
  <si>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</si>
  <si>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</si>
  <si>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</si>
  <si>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</si>
  <si>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</si>
  <si>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</si>
  <si>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</si>
  <si>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</si>
  <si>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</si>
  <si>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</si>
  <si>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</si>
  <si>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</si>
  <si>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</si>
  <si>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</si>
  <si>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</si>
  <si>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</si>
  <si>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</si>
  <si>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</si>
  <si>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</si>
  <si>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</si>
  <si>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</si>
  <si>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</si>
  <si>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</si>
  <si>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</si>
  <si>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</si>
  <si>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</si>
  <si>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</si>
  <si>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</si>
  <si>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</si>
  <si>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</si>
  <si>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</si>
  <si>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</si>
  <si>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</si>
  <si>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</si>
  <si>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</si>
  <si>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</si>
  <si>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</si>
  <si>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</si>
  <si>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</si>
  <si>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</si>
  <si>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</si>
  <si>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</si>
  <si>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</si>
  <si>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</si>
  <si>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</si>
  <si>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</si>
  <si>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</si>
  <si>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</si>
  <si>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</si>
  <si>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</si>
  <si>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</si>
  <si>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</si>
  <si>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</si>
  <si>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</si>
  <si>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</si>
  <si>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</si>
  <si>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</si>
  <si>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</si>
  <si>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</si>
  <si>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</si>
  <si>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</si>
  <si>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</si>
  <si>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</si>
  <si>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</si>
  <si>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</si>
  <si>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</si>
  <si>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</si>
  <si>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</si>
  <si>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</si>
  <si>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</si>
  <si>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</si>
  <si>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</si>
  <si>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</si>
  <si>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</si>
  <si>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</si>
  <si>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</si>
  <si>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</si>
  <si>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</si>
  <si>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</si>
  <si>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</si>
  <si>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</si>
  <si>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</si>
  <si>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</si>
  <si>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</si>
  <si>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</si>
  <si>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</si>
  <si>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</si>
  <si>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</si>
  <si>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</si>
  <si>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</si>
  <si>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</si>
  <si>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</si>
  <si>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</si>
  <si>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</si>
  <si>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</si>
  <si>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</si>
  <si>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</si>
  <si>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</si>
  <si>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</si>
  <si>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</si>
  <si>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</si>
  <si>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</si>
  <si>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</si>
  <si>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</si>
  <si>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</si>
  <si>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</si>
  <si>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</si>
  <si>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</si>
  <si>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</si>
  <si>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</si>
  <si>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</si>
  <si>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</si>
  <si>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</si>
  <si>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</si>
  <si>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</si>
  <si>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</si>
  <si>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</si>
  <si>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</si>
  <si>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</si>
  <si>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</si>
  <si>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</si>
  <si>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</si>
  <si>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</si>
  <si>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</si>
  <si>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</si>
  <si>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</si>
  <si>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</si>
  <si>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</si>
  <si>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</si>
  <si>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</si>
  <si>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</si>
  <si>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</si>
  <si>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</si>
  <si>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</si>
  <si>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</si>
  <si>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</si>
  <si>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</si>
  <si>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</si>
  <si>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</si>
  <si>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</si>
  <si>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</si>
  <si>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</si>
  <si>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</si>
  <si>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</si>
  <si>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</si>
  <si>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</si>
  <si>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</si>
  <si>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</si>
  <si>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</si>
  <si>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</si>
  <si>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</si>
  <si>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</si>
  <si>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</si>
  <si>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</si>
  <si>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</si>
  <si>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</si>
  <si>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</si>
  <si>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</si>
  <si>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</si>
  <si>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</si>
  <si>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</si>
  <si>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</si>
  <si>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</si>
  <si>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</si>
  <si>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</si>
  <si>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</si>
  <si>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</si>
  <si>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</si>
  <si>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</si>
  <si>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</si>
  <si>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</si>
  <si>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</si>
  <si>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</si>
  <si>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</si>
  <si>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</si>
  <si>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</si>
  <si>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</si>
  <si>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</si>
  <si>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</si>
  <si>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</si>
  <si>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</si>
  <si>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</si>
  <si>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</si>
  <si>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</si>
  <si>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</si>
  <si>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</si>
  <si>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</si>
  <si>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</si>
  <si>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</si>
  <si>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</si>
  <si>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</si>
  <si>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</si>
  <si>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</si>
  <si>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</si>
  <si>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</si>
  <si>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</si>
  <si>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</si>
  <si>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</si>
  <si>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</si>
  <si>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</si>
  <si>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</si>
  <si>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</si>
  <si>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</si>
  <si>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</si>
  <si>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</si>
  <si>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</si>
  <si>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</si>
  <si>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</si>
  <si>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</si>
  <si>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</si>
  <si>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</si>
  <si>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</si>
  <si>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</si>
  <si>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</si>
  <si>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</si>
  <si>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</si>
  <si>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</si>
  <si>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</si>
  <si>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</si>
  <si>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</si>
  <si>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</si>
  <si>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</si>
  <si>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</si>
  <si>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</si>
  <si>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</si>
  <si>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</si>
  <si>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</si>
  <si>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</si>
  <si>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</si>
  <si>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</si>
  <si>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</si>
  <si>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</si>
  <si>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</si>
  <si>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</si>
  <si>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</si>
  <si>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</si>
  <si>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</si>
  <si>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</si>
  <si>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</si>
  <si>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</si>
  <si>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</si>
  <si>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</si>
  <si>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</si>
  <si>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</si>
  <si>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</si>
  <si>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</si>
  <si>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</si>
  <si>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</si>
  <si>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</si>
  <si>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</si>
  <si>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</si>
  <si>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</si>
  <si>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</si>
  <si>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</si>
  <si>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</si>
  <si>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</si>
  <si>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</si>
  <si>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</si>
  <si>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</si>
  <si>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</si>
  <si>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</si>
  <si>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</si>
  <si>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</si>
  <si>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</si>
  <si>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</si>
  <si>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</si>
  <si>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</si>
  <si>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</si>
  <si>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</si>
  <si>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</si>
  <si>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</si>
  <si>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</si>
  <si>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</si>
  <si>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</si>
  <si>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</si>
  <si>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</si>
  <si>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</si>
  <si>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</si>
  <si>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</si>
  <si>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</si>
  <si>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</si>
  <si>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</si>
  <si>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</si>
  <si>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</si>
  <si>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</si>
  <si>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</si>
  <si>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</si>
  <si>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</si>
  <si>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</si>
  <si>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</si>
  <si>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</si>
  <si>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</si>
  <si>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</si>
  <si>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</si>
  <si>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</si>
  <si>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</si>
  <si>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</si>
  <si>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</si>
  <si>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</si>
  <si>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</si>
  <si>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</si>
  <si>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</si>
  <si>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</si>
  <si>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</si>
  <si>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</si>
  <si>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</si>
  <si>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</si>
  <si>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</si>
  <si>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</si>
  <si>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</si>
  <si>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</si>
  <si>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</si>
  <si>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</si>
  <si>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</si>
  <si>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</si>
  <si>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</si>
  <si>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</si>
  <si>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</si>
  <si>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</si>
  <si>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</si>
  <si>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</si>
  <si>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</si>
  <si>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</si>
  <si>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</si>
  <si>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</si>
  <si>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</si>
  <si>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</si>
  <si>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</si>
  <si>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</si>
  <si>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</si>
  <si>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</si>
  <si>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</si>
  <si>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</si>
  <si>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</si>
  <si>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</si>
  <si>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</si>
  <si>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</si>
  <si>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</si>
  <si>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</si>
  <si>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</si>
  <si>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</si>
  <si>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</si>
  <si>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</si>
  <si>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</si>
  <si>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</si>
  <si>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</si>
  <si>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</si>
  <si>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</si>
  <si>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</si>
  <si>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</si>
  <si>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</si>
  <si>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</si>
  <si>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</si>
  <si>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</si>
  <si>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</si>
  <si>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</si>
  <si>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</si>
  <si>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</si>
  <si>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</si>
  <si>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</si>
  <si>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</si>
  <si>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</si>
  <si>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</si>
  <si>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</si>
  <si>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</si>
  <si>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</si>
  <si>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</si>
  <si>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</si>
  <si>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</si>
  <si>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</si>
  <si>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</si>
  <si>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</si>
  <si>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</si>
  <si>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</si>
  <si>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</si>
  <si>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</si>
  <si>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</si>
  <si>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</si>
  <si>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</si>
  <si>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</si>
  <si>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</si>
  <si>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</si>
  <si>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</si>
  <si>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</si>
  <si>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</si>
  <si>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</si>
  <si>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</si>
  <si>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</si>
  <si>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</si>
  <si>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</si>
  <si>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</si>
  <si>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</si>
  <si>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</si>
  <si>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</si>
  <si>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</si>
  <si>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</si>
  <si>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</si>
  <si>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</si>
  <si>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</si>
  <si>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</si>
  <si>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</si>
  <si>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</si>
  <si>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</si>
  <si>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</si>
  <si>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</si>
  <si>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</si>
  <si>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</si>
  <si>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</si>
  <si>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</si>
  <si>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</si>
  <si>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</si>
  <si>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</si>
  <si>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</si>
  <si>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</si>
  <si>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</si>
  <si>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</si>
  <si>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</si>
  <si>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</si>
  <si>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</si>
  <si>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</si>
  <si>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</si>
  <si>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</si>
  <si>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</si>
  <si>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</si>
  <si>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</si>
  <si>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</si>
  <si>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</si>
  <si>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</si>
  <si>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</si>
  <si>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</si>
  <si>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</si>
  <si>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</si>
  <si>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</si>
  <si>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</si>
  <si>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</si>
  <si>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</si>
  <si>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</si>
  <si>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</si>
  <si>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</si>
  <si>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</si>
  <si>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</si>
  <si>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</si>
  <si>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</si>
  <si>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</si>
  <si>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</si>
  <si>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</si>
  <si>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</si>
  <si>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</si>
  <si>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</si>
  <si>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</si>
  <si>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</si>
  <si>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</si>
  <si>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</si>
  <si>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</si>
  <si>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</si>
  <si>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</si>
  <si>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</si>
  <si>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</si>
  <si>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</si>
  <si>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</si>
  <si>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</si>
  <si>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</si>
  <si>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</si>
  <si>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</si>
  <si>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</si>
  <si>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</si>
  <si>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</si>
  <si>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</si>
  <si>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</si>
  <si>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</si>
  <si>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</si>
  <si>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</si>
  <si>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</si>
  <si>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</si>
  <si>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</si>
  <si>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</si>
  <si>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</si>
  <si>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</si>
  <si>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</si>
  <si>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</si>
  <si>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</si>
  <si>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</si>
  <si>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</si>
  <si>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</si>
  <si>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</si>
  <si>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</si>
  <si>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</si>
  <si>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</si>
  <si>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</si>
  <si>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</si>
  <si>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</si>
  <si>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</si>
  <si>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</si>
  <si>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</si>
  <si>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</si>
  <si>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</si>
  <si>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</si>
  <si>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</si>
  <si>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</si>
  <si>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</si>
  <si>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</si>
  <si>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</si>
  <si>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</si>
  <si>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</si>
  <si>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</si>
  <si>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</si>
  <si>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</si>
  <si>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</si>
  <si>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</si>
  <si>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</si>
  <si>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</si>
  <si>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</si>
  <si>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</si>
  <si>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</si>
  <si>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</si>
  <si>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</si>
  <si>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</si>
  <si>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</si>
  <si>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</si>
  <si>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</si>
  <si>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</si>
  <si>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</si>
  <si>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</si>
  <si>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</si>
  <si>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</si>
  <si>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</si>
  <si>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</si>
  <si>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</si>
  <si>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</si>
  <si>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</si>
  <si>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</si>
  <si>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</si>
  <si>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</si>
  <si>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</si>
  <si>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</si>
  <si>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</si>
  <si>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</si>
  <si>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</si>
  <si>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</si>
  <si>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</si>
  <si>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</si>
  <si>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</si>
  <si>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</si>
  <si>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</si>
  <si>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</si>
  <si>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</si>
  <si>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</si>
  <si>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</si>
  <si>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</si>
  <si>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</si>
  <si>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</si>
  <si>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</si>
  <si>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</si>
  <si>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</si>
  <si>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</si>
  <si>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</si>
  <si>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</si>
  <si>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</si>
  <si>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</si>
  <si>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</si>
  <si>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</si>
  <si>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</si>
  <si>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</si>
  <si>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</si>
  <si>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</si>
  <si>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</si>
  <si>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</si>
  <si>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</si>
  <si>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</si>
  <si>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</si>
  <si>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</si>
  <si>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</si>
  <si>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</si>
  <si>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</si>
  <si>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</si>
  <si>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</si>
  <si>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</si>
  <si>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</si>
  <si>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</si>
  <si>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</si>
  <si>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</si>
  <si>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</si>
  <si>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</si>
  <si>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</si>
  <si>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</si>
  <si>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</si>
  <si>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</si>
  <si>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</si>
  <si>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</si>
  <si>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</si>
  <si>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</si>
  <si>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</si>
  <si>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</si>
  <si>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</si>
  <si>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</si>
  <si>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</si>
  <si>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</si>
  <si>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</si>
  <si>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</si>
  <si>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</si>
  <si>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</si>
  <si>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</si>
  <si>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</si>
  <si>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</si>
  <si>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</si>
  <si>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</si>
  <si>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</si>
  <si>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</si>
  <si>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</si>
  <si>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</si>
  <si>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</si>
  <si>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</si>
  <si>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</si>
  <si>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</si>
  <si>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</si>
  <si>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</si>
  <si>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</si>
  <si>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</si>
  <si>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</si>
  <si>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</si>
  <si>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</si>
  <si>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</si>
  <si>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</si>
  <si>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</si>
  <si>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</si>
  <si>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</si>
  <si>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</si>
  <si>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</si>
  <si>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</si>
  <si>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</si>
  <si>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</si>
  <si>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</si>
  <si>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</si>
  <si>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</si>
  <si>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</si>
  <si>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</si>
  <si>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</si>
  <si>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</si>
  <si>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</si>
  <si>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</si>
  <si>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</si>
  <si>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</si>
  <si>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</si>
  <si>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</si>
  <si>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</si>
  <si>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</si>
  <si>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</si>
  <si>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</si>
  <si>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</si>
  <si>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</si>
  <si>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</si>
  <si>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</si>
  <si>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</si>
  <si>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</si>
  <si>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</si>
  <si>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</si>
  <si>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</si>
  <si>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</si>
  <si>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</si>
  <si>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</si>
  <si>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</si>
  <si>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</si>
  <si>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</si>
  <si>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</si>
  <si>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</si>
  <si>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</si>
  <si>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</si>
  <si>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</si>
  <si>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</si>
  <si>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</si>
  <si>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</si>
  <si>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</si>
  <si>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</si>
  <si>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</si>
  <si>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</si>
  <si>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</si>
  <si>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</si>
  <si>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</si>
  <si>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</si>
  <si>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</si>
  <si>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</si>
  <si>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</si>
  <si>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</si>
  <si>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</si>
  <si>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</si>
  <si>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</si>
  <si>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</si>
  <si>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</si>
  <si>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</si>
  <si>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</si>
  <si>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</si>
  <si>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</si>
  <si>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</si>
  <si>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</si>
  <si>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</si>
  <si>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</si>
  <si>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</si>
  <si>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</si>
  <si>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</si>
  <si>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</si>
  <si>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</si>
  <si>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</si>
  <si>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</si>
  <si>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</si>
  <si>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</si>
  <si>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</si>
  <si>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</si>
  <si>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</si>
  <si>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</si>
  <si>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</si>
  <si>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</si>
  <si>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</si>
  <si>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</si>
  <si>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</si>
  <si>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</si>
  <si>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</si>
  <si>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</si>
  <si>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</si>
  <si>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</si>
  <si>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</si>
  <si>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</si>
  <si>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</si>
  <si>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</si>
  <si>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</si>
  <si>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</si>
  <si>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</si>
  <si>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</si>
  <si>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</si>
  <si>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</si>
  <si>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</si>
  <si>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</si>
  <si>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</si>
  <si>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</si>
  <si>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</si>
  <si>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</si>
  <si>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</si>
  <si>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</si>
  <si>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</si>
  <si>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</si>
  <si>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</si>
  <si>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</si>
  <si>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</si>
  <si>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</si>
  <si>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</si>
  <si>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</si>
  <si>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</si>
  <si>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</si>
  <si>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</si>
  <si>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</si>
  <si>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</si>
  <si>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</si>
  <si>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</si>
  <si>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</si>
  <si>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</si>
  <si>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</si>
  <si>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</si>
  <si>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</si>
  <si>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</si>
  <si>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</si>
  <si>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</si>
  <si>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</si>
  <si>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</si>
  <si>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</si>
  <si>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</si>
  <si>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</si>
  <si>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</si>
  <si>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</si>
  <si>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</si>
  <si>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</si>
  <si>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</si>
  <si>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</si>
  <si>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</si>
  <si>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</si>
  <si>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</si>
  <si>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</si>
  <si>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</si>
  <si>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</si>
  <si>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</si>
  <si>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</si>
  <si>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</si>
  <si>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</si>
  <si>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</si>
  <si>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</si>
  <si>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</si>
  <si>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</si>
  <si>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</si>
  <si>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</si>
  <si>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</si>
  <si>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</si>
  <si>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</si>
  <si>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</si>
  <si>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</si>
  <si>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</si>
  <si>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</si>
  <si>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</si>
  <si>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</si>
  <si>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</si>
  <si>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</si>
  <si>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</si>
  <si>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</si>
  <si>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</si>
  <si>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</si>
  <si>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</si>
  <si>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</si>
  <si>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</si>
  <si>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</si>
  <si>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</si>
  <si>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</si>
  <si>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</si>
  <si>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</si>
  <si>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</si>
  <si>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</si>
  <si>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</si>
  <si>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</si>
  <si>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</si>
  <si>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</si>
  <si>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</si>
  <si>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</si>
  <si>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</si>
  <si>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</si>
  <si>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</si>
  <si>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</si>
  <si>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</si>
  <si>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</si>
  <si>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</si>
  <si>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</si>
  <si>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</si>
  <si>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</si>
  <si>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</si>
  <si>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</si>
  <si>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</si>
  <si>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</si>
  <si>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</si>
  <si>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</si>
  <si>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</si>
  <si>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</si>
  <si>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</si>
  <si>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</si>
  <si>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</si>
  <si>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</si>
  <si>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</si>
  <si>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</si>
  <si>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</si>
  <si>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</si>
  <si>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</si>
  <si>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</si>
  <si>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</si>
  <si>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</si>
  <si>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</si>
  <si>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</si>
  <si>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</si>
  <si>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</si>
  <si>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</si>
  <si>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</si>
  <si>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</si>
  <si>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</si>
  <si>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</si>
  <si>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</si>
  <si>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</si>
  <si>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</si>
  <si>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</si>
  <si>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</si>
  <si>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</si>
  <si>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</si>
  <si>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</si>
  <si>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</si>
  <si>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</si>
  <si>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</si>
  <si>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</si>
  <si>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</si>
  <si>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</si>
  <si>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</si>
  <si>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</si>
  <si>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</si>
  <si>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</si>
  <si>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</si>
  <si>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</si>
  <si>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</si>
  <si>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</si>
  <si>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</si>
  <si>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</si>
  <si>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</si>
  <si>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</si>
  <si>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</si>
  <si>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</si>
  <si>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</si>
  <si>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</si>
  <si>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</si>
  <si>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</si>
  <si>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</si>
  <si>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</si>
  <si>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</si>
  <si>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</si>
  <si>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</si>
  <si>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</si>
  <si>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</si>
  <si>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</si>
  <si>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</si>
  <si>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</si>
  <si>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</si>
  <si>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</si>
  <si>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</si>
  <si>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</si>
  <si>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</si>
  <si>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</si>
  <si>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</si>
  <si>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</si>
  <si>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</si>
  <si>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</si>
  <si>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</si>
  <si>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</si>
  <si>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</si>
  <si>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</si>
  <si>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</si>
  <si>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</si>
  <si>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</si>
  <si>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</si>
  <si>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</si>
  <si>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</si>
  <si>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</si>
  <si>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</si>
  <si>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</si>
  <si>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</si>
  <si>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</si>
  <si>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</si>
  <si>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</si>
  <si>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</si>
  <si>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</si>
  <si>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</si>
  <si>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</si>
  <si>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</si>
  <si>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</si>
  <si>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</si>
  <si>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</si>
  <si>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</si>
  <si>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</si>
  <si>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</si>
  <si>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</si>
  <si>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</si>
  <si>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</si>
  <si>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</si>
  <si>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</si>
  <si>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</si>
  <si>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</si>
  <si>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</si>
  <si>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</si>
  <si>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</si>
  <si>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</si>
  <si>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</si>
  <si>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</si>
  <si>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</si>
  <si>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</si>
  <si>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</si>
  <si>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</si>
  <si>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</si>
  <si>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</si>
  <si>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</si>
  <si>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</si>
  <si>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</si>
  <si>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</si>
  <si>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</si>
  <si>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</si>
  <si>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</si>
  <si>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</si>
  <si>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</si>
  <si>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</si>
  <si>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</si>
  <si>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</si>
  <si>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</si>
  <si>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</si>
  <si>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</si>
  <si>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</si>
  <si>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</si>
  <si>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</si>
  <si>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</si>
  <si>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</si>
  <si>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</si>
  <si>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</si>
  <si>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</si>
  <si>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</si>
  <si>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</si>
  <si>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</si>
  <si>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</si>
  <si>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</si>
  <si>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</si>
  <si>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</si>
  <si>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</si>
  <si>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</si>
  <si>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</si>
  <si>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</si>
  <si>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</si>
  <si>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</si>
  <si>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</si>
  <si>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</si>
  <si>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</si>
  <si>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</si>
  <si>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</si>
  <si>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</si>
  <si>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</si>
  <si>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</si>
  <si>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</si>
  <si>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</si>
  <si>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</si>
  <si>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</si>
  <si>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</si>
  <si>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</si>
  <si>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</si>
  <si>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</si>
  <si>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</si>
  <si>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</si>
  <si>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</si>
  <si>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</si>
  <si>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</si>
  <si>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</si>
  <si>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</si>
  <si>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</si>
  <si>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</si>
  <si>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</si>
  <si>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</si>
  <si>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</si>
  <si>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</si>
  <si>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</si>
  <si>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</si>
  <si>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</si>
  <si>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</si>
  <si>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</si>
  <si>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</si>
  <si>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</si>
  <si>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</si>
  <si>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</si>
  <si>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</si>
  <si>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</si>
  <si>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</si>
  <si>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</si>
  <si>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</si>
  <si>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</si>
  <si>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</si>
  <si>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</si>
  <si>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</si>
  <si>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</si>
  <si>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</si>
  <si>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</si>
  <si>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</si>
  <si>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</si>
  <si>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</si>
  <si>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</si>
  <si>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</si>
  <si>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</si>
  <si>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</si>
  <si>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</si>
  <si>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</si>
  <si>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</si>
  <si>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</si>
  <si>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</si>
  <si>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</si>
  <si>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</si>
  <si>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</si>
  <si>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</si>
  <si>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</si>
  <si>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</si>
  <si>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</si>
  <si>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</si>
  <si>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</si>
  <si>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</si>
  <si>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</si>
  <si>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</si>
  <si>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</si>
  <si>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</si>
  <si>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</si>
  <si>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</si>
  <si>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</si>
  <si>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</si>
  <si>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</si>
  <si>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</si>
  <si>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</si>
  <si>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</si>
  <si>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</si>
  <si>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</si>
  <si>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</si>
  <si>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</si>
  <si>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</si>
  <si>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</si>
  <si>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</si>
  <si>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</si>
  <si>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</si>
  <si>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</si>
  <si>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</si>
  <si>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</si>
  <si>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</si>
  <si>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</si>
  <si>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</si>
  <si>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</si>
  <si>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</si>
  <si>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</si>
  <si>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</si>
  <si>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</si>
  <si>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</si>
  <si>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</si>
  <si>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</si>
  <si>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</si>
  <si>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</si>
  <si>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</si>
  <si>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</si>
  <si>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</si>
  <si>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</si>
  <si>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</si>
  <si>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</si>
  <si>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</si>
  <si>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</si>
  <si>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</si>
  <si>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</si>
  <si>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</si>
  <si>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</si>
  <si>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</si>
  <si>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</si>
  <si>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</si>
  <si>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</si>
  <si>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</si>
  <si>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</si>
  <si>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</si>
  <si>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</si>
  <si>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</si>
  <si>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</si>
  <si>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</si>
  <si>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</si>
  <si>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</si>
  <si>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</si>
  <si>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</si>
  <si>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</si>
  <si>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</si>
  <si>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</si>
  <si>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</si>
  <si>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</si>
  <si>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</si>
  <si>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</si>
  <si>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</si>
  <si>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</si>
  <si>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</si>
  <si>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</si>
  <si>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</si>
  <si>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</si>
  <si>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</si>
  <si>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</si>
  <si>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</si>
  <si>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</si>
  <si>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</si>
  <si>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</si>
  <si>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</si>
  <si>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</si>
  <si>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</si>
  <si>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</si>
  <si>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</si>
  <si>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</si>
  <si>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</si>
  <si>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</si>
  <si>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</si>
  <si>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</si>
  <si>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</si>
  <si>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</si>
  <si>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</si>
  <si>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</si>
  <si>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</si>
  <si>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</si>
  <si>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</si>
  <si>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</si>
  <si>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</si>
  <si>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</si>
  <si>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</si>
  <si>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</si>
  <si>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</si>
  <si>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</si>
  <si>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</si>
  <si>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</si>
  <si>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</si>
  <si>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</si>
  <si>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</si>
  <si>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</si>
  <si>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</si>
  <si>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</si>
  <si>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</si>
  <si>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</si>
  <si>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</si>
  <si>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</si>
  <si>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</si>
  <si>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</si>
  <si>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</si>
  <si>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</si>
  <si>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</si>
  <si>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</si>
  <si>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</si>
  <si>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</si>
  <si>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</si>
  <si>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</si>
  <si>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</si>
  <si>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</si>
  <si>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</si>
  <si>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</si>
  <si>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</si>
  <si>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</si>
  <si>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</si>
  <si>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</si>
  <si>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</si>
  <si>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</si>
  <si>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</si>
  <si>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</si>
  <si>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</si>
  <si>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</si>
  <si>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</si>
  <si>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</si>
  <si>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</si>
  <si>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</si>
  <si>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</si>
  <si>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</si>
  <si>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</si>
  <si>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</si>
  <si>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</si>
  <si>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</si>
  <si>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</si>
  <si>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</si>
  <si>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</si>
  <si>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</si>
  <si>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</si>
  <si>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</si>
  <si>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</si>
  <si>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</si>
  <si>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</si>
  <si>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</si>
  <si>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</si>
  <si>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</si>
  <si>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</si>
  <si>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</si>
  <si>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</si>
  <si>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</si>
  <si>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</si>
  <si>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</si>
  <si>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</si>
  <si>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</si>
  <si>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</si>
  <si>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</si>
  <si>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</si>
  <si>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</si>
  <si>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</si>
  <si>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</si>
  <si>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</si>
  <si>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</si>
  <si>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</si>
  <si>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</si>
  <si>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</si>
  <si>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</si>
  <si>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</si>
  <si>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</si>
  <si>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</si>
  <si>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</si>
  <si>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</si>
  <si>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</si>
  <si>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</si>
  <si>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</si>
  <si>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</si>
  <si>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</si>
  <si>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</si>
  <si>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</si>
  <si>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</si>
  <si>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</si>
  <si>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</si>
  <si>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</si>
  <si>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</si>
  <si>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</si>
  <si>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</si>
  <si>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</si>
  <si>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</si>
  <si>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</si>
  <si>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</si>
  <si>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</si>
  <si>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</si>
  <si>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</si>
  <si>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</si>
  <si>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</si>
  <si>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</si>
  <si>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</si>
  <si>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</si>
  <si>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</si>
  <si>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</si>
  <si>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</si>
  <si>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</si>
  <si>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</si>
  <si>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</si>
  <si>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</si>
  <si>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</si>
  <si>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</si>
  <si>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</si>
  <si>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</si>
  <si>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</si>
  <si>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</si>
  <si>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</si>
  <si>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</si>
  <si>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</si>
  <si>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</si>
  <si>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</si>
  <si>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</si>
  <si>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</si>
  <si>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</si>
  <si>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</si>
  <si>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</si>
  <si>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</si>
  <si>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</si>
  <si>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</si>
  <si>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</si>
  <si>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</si>
  <si>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</si>
  <si>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</si>
  <si>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</si>
  <si>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</si>
  <si>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</si>
  <si>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</si>
  <si>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</si>
  <si>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</si>
  <si>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</si>
  <si>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</si>
  <si>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</si>
  <si>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</si>
  <si>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</si>
  <si>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</si>
  <si>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</si>
  <si>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</si>
  <si>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</si>
  <si>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</si>
  <si>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</si>
  <si>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</si>
  <si>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</si>
  <si>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</si>
  <si>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</si>
  <si>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</si>
  <si>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</si>
  <si>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</si>
  <si>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</si>
  <si>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</si>
  <si>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</si>
  <si>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</si>
  <si>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</si>
  <si>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</si>
  <si>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</si>
  <si>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</si>
  <si>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</si>
  <si>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</si>
  <si>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</si>
  <si>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</si>
  <si>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</si>
  <si>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</si>
  <si>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</si>
  <si>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</si>
  <si>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</si>
  <si>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</si>
  <si>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</si>
  <si>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</si>
  <si>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</si>
  <si>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</si>
  <si>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</si>
  <si>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</si>
  <si>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</si>
  <si>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</si>
  <si>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</si>
  <si>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</si>
  <si>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</si>
  <si>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</si>
  <si>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</si>
  <si>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</si>
  <si>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</si>
  <si>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</si>
  <si>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</si>
  <si>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</si>
  <si>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</si>
  <si>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</si>
  <si>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</si>
  <si>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</si>
  <si>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</si>
  <si>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</si>
  <si>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</si>
  <si>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</si>
  <si>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</si>
  <si>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</si>
  <si>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</si>
  <si>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</si>
  <si>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</si>
  <si>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</si>
  <si>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</si>
  <si>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</si>
  <si>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</si>
  <si>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</si>
  <si>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</si>
  <si>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</si>
  <si>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</si>
  <si>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</si>
  <si>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</si>
  <si>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</si>
  <si>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</si>
  <si>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</si>
  <si>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</si>
  <si>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</si>
  <si>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</si>
  <si>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</si>
  <si>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</si>
  <si>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</si>
  <si>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</si>
  <si>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</si>
  <si>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</si>
  <si>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</si>
  <si>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</si>
  <si>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</si>
  <si>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</si>
  <si>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</si>
  <si>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</si>
  <si>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</si>
  <si>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</si>
  <si>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</si>
  <si>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</si>
  <si>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</si>
  <si>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</si>
  <si>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</si>
  <si>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</si>
  <si>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</si>
  <si>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</si>
  <si>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</si>
  <si>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</si>
  <si>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</si>
  <si>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</si>
  <si>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</si>
  <si>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</si>
  <si>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</si>
  <si>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</si>
  <si>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</si>
  <si>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</si>
  <si>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</si>
  <si>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</si>
  <si>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</si>
  <si>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</si>
  <si>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</si>
  <si>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</si>
  <si>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</si>
  <si>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</si>
  <si>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</si>
  <si>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</si>
  <si>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</si>
  <si>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</si>
  <si>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</si>
  <si>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</si>
  <si>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</si>
  <si>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</si>
  <si>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</si>
  <si>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</si>
  <si>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</si>
  <si>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</si>
  <si>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</si>
  <si>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</si>
  <si>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</si>
  <si>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</si>
  <si>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</si>
  <si>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</si>
  <si>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</si>
  <si>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</si>
  <si>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</si>
  <si>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</si>
  <si>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</si>
  <si>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</si>
  <si>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</si>
  <si>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</si>
  <si>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</si>
  <si>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</si>
  <si>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</si>
  <si>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</si>
  <si>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</si>
  <si>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</si>
  <si>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</si>
  <si>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</si>
  <si>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</si>
  <si>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</si>
  <si>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</si>
  <si>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</si>
  <si>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</si>
  <si>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</si>
  <si>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</si>
  <si>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</si>
  <si>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</si>
  <si>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</si>
  <si>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</si>
  <si>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</si>
  <si>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</si>
  <si>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</si>
  <si>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</si>
  <si>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</si>
  <si>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</si>
  <si>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</si>
  <si>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</si>
  <si>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</si>
  <si>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</si>
  <si>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</si>
  <si>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</si>
  <si>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</si>
  <si>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</si>
  <si>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</si>
  <si>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</si>
  <si>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</si>
  <si>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</si>
  <si>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</si>
  <si>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</si>
  <si>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</si>
  <si>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</si>
  <si>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</si>
  <si>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</si>
  <si>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</si>
  <si>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</si>
  <si>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</si>
  <si>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</si>
  <si>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</si>
  <si>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</si>
  <si>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</si>
  <si>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</si>
  <si>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</si>
  <si>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</si>
  <si>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</si>
  <si>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</si>
  <si>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</si>
  <si>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</si>
  <si>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</si>
  <si>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</si>
  <si>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</si>
  <si>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</si>
  <si>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</si>
  <si>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</si>
  <si>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</si>
  <si>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</si>
  <si>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</si>
  <si>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</si>
  <si>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</si>
  <si>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</si>
  <si>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</si>
  <si>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</si>
  <si>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</si>
  <si>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</si>
  <si>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</si>
  <si>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</si>
  <si>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</si>
  <si>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</si>
  <si>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</si>
  <si>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</si>
  <si>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</si>
  <si>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</si>
  <si>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</si>
  <si>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</si>
  <si>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</si>
  <si>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</si>
  <si>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</si>
  <si>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</si>
  <si>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</si>
  <si>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</si>
  <si>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</si>
  <si>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</si>
  <si>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</si>
  <si>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</si>
  <si>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</si>
  <si>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</si>
  <si>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</si>
  <si>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</si>
  <si>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</si>
  <si>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</si>
  <si>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</si>
  <si>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</si>
  <si>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</si>
  <si>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</si>
  <si>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</si>
  <si>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</si>
  <si>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</si>
  <si>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</si>
  <si>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</si>
  <si>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</si>
  <si>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</si>
  <si>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</si>
  <si>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</si>
  <si>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</si>
  <si>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</si>
  <si>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</si>
  <si>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</si>
  <si>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</si>
  <si>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</si>
  <si>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</si>
  <si>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</si>
  <si>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</si>
  <si>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</si>
  <si>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</si>
  <si>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</si>
  <si>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</si>
  <si>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</si>
  <si>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</si>
  <si>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</si>
  <si>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</si>
  <si>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</si>
  <si>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</si>
  <si>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</si>
  <si>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</si>
  <si>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</si>
  <si>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</si>
  <si>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</si>
  <si>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</si>
  <si>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</si>
  <si>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</si>
  <si>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</si>
  <si>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</si>
  <si>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</si>
  <si>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</si>
  <si>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</si>
  <si>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</si>
  <si>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</si>
  <si>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</si>
  <si>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</si>
  <si>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</si>
  <si>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</si>
  <si>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</si>
  <si>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</si>
  <si>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</si>
  <si>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</si>
  <si>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</si>
  <si>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</si>
  <si>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</si>
  <si>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</si>
  <si>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</si>
  <si>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</si>
  <si>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</si>
  <si>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</si>
  <si>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</si>
  <si>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</si>
  <si>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</si>
  <si>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</si>
  <si>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</si>
  <si>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</si>
  <si>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</si>
  <si>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</si>
  <si>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</si>
  <si>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</si>
  <si>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</si>
  <si>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</si>
  <si>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</si>
  <si>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</si>
  <si>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</si>
  <si>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</si>
  <si>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</si>
  <si>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</si>
  <si>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</si>
  <si>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</si>
  <si>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</si>
  <si>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</si>
  <si>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</si>
  <si>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</si>
  <si>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</si>
  <si>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</si>
  <si>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</si>
  <si>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</si>
  <si>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</si>
  <si>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</si>
  <si>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</si>
  <si>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</si>
  <si>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</si>
  <si>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</si>
  <si>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</si>
  <si>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</si>
  <si>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</si>
  <si>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</si>
  <si>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</si>
  <si>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</si>
  <si>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</si>
  <si>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</si>
  <si>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</si>
  <si>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</si>
  <si>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</si>
  <si>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</si>
  <si>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</si>
  <si>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</si>
  <si>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</si>
  <si>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</si>
  <si>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</si>
  <si>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</si>
  <si>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</si>
  <si>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</si>
  <si>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</si>
  <si>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</si>
  <si>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</si>
  <si>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</si>
  <si>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</si>
  <si>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</si>
  <si>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</si>
  <si>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</si>
  <si>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</si>
  <si>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</si>
  <si>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</si>
  <si>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</si>
  <si>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</si>
  <si>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</si>
  <si>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</si>
  <si>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</si>
  <si>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</si>
  <si>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</si>
  <si>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</si>
  <si>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</si>
  <si>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</si>
  <si>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</si>
  <si>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</si>
  <si>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</si>
  <si>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</si>
  <si>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</si>
  <si>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</si>
  <si>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</si>
  <si>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</si>
  <si>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</si>
  <si>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</si>
  <si>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</si>
  <si>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</si>
  <si>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</si>
  <si>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</si>
  <si>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</si>
  <si>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</si>
  <si>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</si>
  <si>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</si>
  <si>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</si>
  <si>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</si>
  <si>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</si>
  <si>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</si>
  <si>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</si>
  <si>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</si>
  <si>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</si>
  <si>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</si>
  <si>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</si>
  <si>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</si>
  <si>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</si>
  <si>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</si>
  <si>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</si>
  <si>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</si>
  <si>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</si>
  <si>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</si>
  <si>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</si>
  <si>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</si>
  <si>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</si>
  <si>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</si>
  <si>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</si>
  <si>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</si>
  <si>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</si>
  <si>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</si>
  <si>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</si>
  <si>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</si>
  <si>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</si>
  <si>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</si>
  <si>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</si>
  <si>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</si>
  <si>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</si>
  <si>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</si>
  <si>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</si>
  <si>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</si>
  <si>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</si>
  <si>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</si>
  <si>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</si>
  <si>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</si>
  <si>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</si>
  <si>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</si>
  <si>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</si>
  <si>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</si>
  <si>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</si>
  <si>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</si>
  <si>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</si>
  <si>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</si>
  <si>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</si>
  <si>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</si>
  <si>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</si>
  <si>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</si>
  <si>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</si>
  <si>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</si>
  <si>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</si>
  <si>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</si>
  <si>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</si>
  <si>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</si>
  <si>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</si>
  <si>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</si>
  <si>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</si>
  <si>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</si>
  <si>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</si>
  <si>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</si>
  <si>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</si>
  <si>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</si>
  <si>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</si>
  <si>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</si>
  <si>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</si>
  <si>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</si>
  <si>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</si>
  <si>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</si>
  <si>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</si>
  <si>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</si>
  <si>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</si>
  <si>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</si>
  <si>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</si>
  <si>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</si>
  <si>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</si>
  <si>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</si>
  <si>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</si>
  <si>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</si>
  <si>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</si>
  <si>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</si>
  <si>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</si>
  <si>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</si>
  <si>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</si>
  <si>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</si>
  <si>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</si>
  <si>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</si>
  <si>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</si>
  <si>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</si>
  <si>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</si>
  <si>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</si>
  <si>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</si>
  <si>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</si>
  <si>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</si>
  <si>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</si>
  <si>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</si>
  <si>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</si>
  <si>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</si>
  <si>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</si>
  <si>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</si>
  <si>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</si>
  <si>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</si>
  <si>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</si>
  <si>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</si>
  <si>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</si>
  <si>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</si>
  <si>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</si>
  <si>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</si>
  <si>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</si>
  <si>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</si>
  <si>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</si>
  <si>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</si>
  <si>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</si>
  <si>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</si>
  <si>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</si>
  <si>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</si>
  <si>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</si>
  <si>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</si>
  <si>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</si>
  <si>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</si>
  <si>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</si>
  <si>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</si>
  <si>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</si>
  <si>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</si>
  <si>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</si>
  <si>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</si>
  <si>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</si>
  <si>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</si>
  <si>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</si>
  <si>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</si>
  <si>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</si>
  <si>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</si>
  <si>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</si>
  <si>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</si>
  <si>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</si>
  <si>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</si>
  <si>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</si>
  <si>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</si>
  <si>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</si>
  <si>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</si>
  <si>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</si>
  <si>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</si>
  <si>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</si>
  <si>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</si>
  <si>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</si>
  <si>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</si>
  <si>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</si>
  <si>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</si>
  <si>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</si>
  <si>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</si>
  <si>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</si>
  <si>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</si>
  <si>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</si>
  <si>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</si>
  <si>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</si>
  <si>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</si>
  <si>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</si>
  <si>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</si>
  <si>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</si>
  <si>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</si>
  <si>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</si>
  <si>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</si>
  <si>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</si>
  <si>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</si>
  <si>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</si>
  <si>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</si>
  <si>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</si>
  <si>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</si>
  <si>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</si>
  <si>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</si>
  <si>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</si>
  <si>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</si>
  <si>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</si>
  <si>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</si>
  <si>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</si>
  <si>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</si>
  <si>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</si>
  <si>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</si>
  <si>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</si>
  <si>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</si>
  <si>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</si>
  <si>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</si>
  <si>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</si>
  <si>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</si>
  <si>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</si>
  <si>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</si>
  <si>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</si>
  <si>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</si>
  <si>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</si>
  <si>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</si>
  <si>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</si>
  <si>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</si>
  <si>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</si>
  <si>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</si>
  <si>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</si>
  <si>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</si>
  <si>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</si>
  <si>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</si>
  <si>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</si>
  <si>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</si>
  <si>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</si>
  <si>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</si>
  <si>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</si>
  <si>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</si>
  <si>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</si>
  <si>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</si>
  <si>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</si>
  <si>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</si>
  <si>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</si>
  <si>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</si>
  <si>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</si>
  <si>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</si>
  <si>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</si>
  <si>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</si>
  <si>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</si>
  <si>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</si>
  <si>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</si>
  <si>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</si>
  <si>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</si>
  <si>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</si>
  <si>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</si>
  <si>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</si>
  <si>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</si>
  <si>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</si>
  <si>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</si>
  <si>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</si>
  <si>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</si>
  <si>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</si>
  <si>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</si>
  <si>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</si>
  <si>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</si>
  <si>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</si>
  <si>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</si>
  <si>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</si>
  <si>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</si>
  <si>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</si>
  <si>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</si>
  <si>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</si>
  <si>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</si>
  <si>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</si>
  <si>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</si>
  <si>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</si>
  <si>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</si>
  <si>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</si>
  <si>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</si>
  <si>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</si>
  <si>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</si>
  <si>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</si>
  <si>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</si>
  <si>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</si>
  <si>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</si>
  <si>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</si>
  <si>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</si>
  <si>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</si>
  <si>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</si>
  <si>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</si>
  <si>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</si>
  <si>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</si>
  <si>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</si>
  <si>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</si>
  <si>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</si>
  <si>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</si>
  <si>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</si>
  <si>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</si>
  <si>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</si>
  <si>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</si>
  <si>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</si>
  <si>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</si>
  <si>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</si>
  <si>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</si>
  <si>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</si>
  <si>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</si>
  <si>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</si>
  <si>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</si>
  <si>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</si>
  <si>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</si>
  <si>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</si>
  <si>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</si>
  <si>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</si>
  <si>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</si>
  <si>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</si>
  <si>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</si>
  <si>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</si>
  <si>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</si>
  <si>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</si>
  <si>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</si>
  <si>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</si>
  <si>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</si>
  <si>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</si>
  <si>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</si>
  <si>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</si>
  <si>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</si>
  <si>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</si>
  <si>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</si>
  <si>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</si>
  <si>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</si>
  <si>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</si>
  <si>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</si>
  <si>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</si>
  <si>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</si>
  <si>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</si>
  <si>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</si>
  <si>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</si>
  <si>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</si>
  <si>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</si>
  <si>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</si>
  <si>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</si>
  <si>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</si>
  <si>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</si>
  <si>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</si>
  <si>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</si>
  <si>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</si>
  <si>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</si>
  <si>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</si>
  <si>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</si>
  <si>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</si>
  <si>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</si>
  <si>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</si>
  <si>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</si>
  <si>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</si>
  <si>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</si>
  <si>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</si>
  <si>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</si>
  <si>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</si>
  <si>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</si>
  <si>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</si>
  <si>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</si>
  <si>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</si>
  <si>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</si>
  <si>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</si>
  <si>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</si>
  <si>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</si>
  <si>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</si>
  <si>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</si>
  <si>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</si>
  <si>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</si>
  <si>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</si>
  <si>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</si>
  <si>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</si>
  <si>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</si>
  <si>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</si>
  <si>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</si>
  <si>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</si>
  <si>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</si>
  <si>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</si>
  <si>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</si>
  <si>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</si>
  <si>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</si>
  <si>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</si>
  <si>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</si>
  <si>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</si>
  <si>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</si>
  <si>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</si>
  <si>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</si>
  <si>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</si>
  <si>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</si>
  <si>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</si>
  <si>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</si>
  <si>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</si>
  <si>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</si>
  <si>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</si>
  <si>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</si>
  <si>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</si>
  <si>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</si>
  <si>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</si>
  <si>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</si>
  <si>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</si>
  <si>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</si>
  <si>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</si>
  <si>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</si>
  <si>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</si>
  <si>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</si>
  <si>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</si>
  <si>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</si>
  <si>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</si>
  <si>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</si>
  <si>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</si>
  <si>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</si>
  <si>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</si>
  <si>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</si>
  <si>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</si>
  <si>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</si>
  <si>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</si>
  <si>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</si>
  <si>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</si>
  <si>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</si>
  <si>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</si>
  <si>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</si>
  <si>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</si>
  <si>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</si>
  <si>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</si>
  <si>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</si>
  <si>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</si>
  <si>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</si>
  <si>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</si>
  <si>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</si>
  <si>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</si>
  <si>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</si>
  <si>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</si>
  <si>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</si>
  <si>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</si>
  <si>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</si>
  <si>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</si>
  <si>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</si>
  <si>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</si>
  <si>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</si>
  <si>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</si>
  <si>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</si>
  <si>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</si>
  <si>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</si>
  <si>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</si>
  <si>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</si>
  <si>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</si>
  <si>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</si>
  <si>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</si>
  <si>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</si>
  <si>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</si>
  <si>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</si>
  <si>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</si>
  <si>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</si>
  <si>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</si>
  <si>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</si>
  <si>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</si>
  <si>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</si>
  <si>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</si>
  <si>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</si>
  <si>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</si>
  <si>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</si>
  <si>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</si>
  <si>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</si>
  <si>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</si>
  <si>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</si>
  <si>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</si>
  <si>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</si>
  <si>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</si>
  <si>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</si>
  <si>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</si>
  <si>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</si>
  <si>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</si>
  <si>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</si>
  <si>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</si>
  <si>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</si>
  <si>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</si>
  <si>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</si>
  <si>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</si>
  <si>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</si>
  <si>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</si>
  <si>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</si>
  <si>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</si>
  <si>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</si>
  <si>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</si>
  <si>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</si>
  <si>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</si>
  <si>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</si>
  <si>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</si>
  <si>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</si>
  <si>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</si>
  <si>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</si>
  <si>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</si>
  <si>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</si>
  <si>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</si>
  <si>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</si>
  <si>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</si>
  <si>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</si>
  <si>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</si>
  <si>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</si>
  <si>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</si>
  <si>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</si>
  <si>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</si>
  <si>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</si>
  <si>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</si>
  <si>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</si>
  <si>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</si>
  <si>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</si>
  <si>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</si>
  <si>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</si>
  <si>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</si>
  <si>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</si>
  <si>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</si>
  <si>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</si>
  <si>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</si>
  <si>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</si>
  <si>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</si>
  <si>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</si>
  <si>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</si>
  <si>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</si>
  <si>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</si>
  <si>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</si>
  <si>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</si>
  <si>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</si>
  <si>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</si>
  <si>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</si>
  <si>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</si>
  <si>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</si>
  <si>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</si>
  <si>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</si>
  <si>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</si>
  <si>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</si>
  <si>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</si>
  <si>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</si>
  <si>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</si>
  <si>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</si>
  <si>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</si>
  <si>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</si>
  <si>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</si>
  <si>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</si>
  <si>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</si>
  <si>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</si>
  <si>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</si>
  <si>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</si>
  <si>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</si>
  <si>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</si>
  <si>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</si>
  <si>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</si>
  <si>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</si>
  <si>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</si>
  <si>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</si>
  <si>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</si>
  <si>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</si>
  <si>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</si>
  <si>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</si>
  <si>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</si>
  <si>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</si>
  <si>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</si>
  <si>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</si>
  <si>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</si>
  <si>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</si>
  <si>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</si>
  <si>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</si>
  <si>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</si>
  <si>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</si>
  <si>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</si>
  <si>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</si>
  <si>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</si>
  <si>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</si>
  <si>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</si>
  <si>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</si>
  <si>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</si>
  <si>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</si>
  <si>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</si>
  <si>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</si>
  <si>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</si>
  <si>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</si>
  <si>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</si>
  <si>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</si>
  <si>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</si>
  <si>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</si>
  <si>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</si>
  <si>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</si>
  <si>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</si>
  <si>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</si>
  <si>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</si>
  <si>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</si>
  <si>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</si>
  <si>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</si>
  <si>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</si>
  <si>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</si>
  <si>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</si>
  <si>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</si>
  <si>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</si>
  <si>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</si>
  <si>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</si>
  <si>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</si>
  <si>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</si>
  <si>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</si>
  <si>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</si>
  <si>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</si>
  <si>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</si>
  <si>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</si>
  <si>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</si>
  <si>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</si>
  <si>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</si>
  <si>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</si>
  <si>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</si>
  <si>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</si>
  <si>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</si>
  <si>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</si>
  <si>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</si>
  <si>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</si>
  <si>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</si>
  <si>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</si>
  <si>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</si>
  <si>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</si>
  <si>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</si>
  <si>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</si>
  <si>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</si>
  <si>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</si>
  <si>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</si>
  <si>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</si>
  <si>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</si>
  <si>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</si>
  <si>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</si>
  <si>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</si>
  <si>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</si>
  <si>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</si>
  <si>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</si>
  <si>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</si>
  <si>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</si>
  <si>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</si>
  <si>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</si>
  <si>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</si>
  <si>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</si>
  <si>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</si>
  <si>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</si>
  <si>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</si>
  <si>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</si>
  <si>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</si>
  <si>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</si>
  <si>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</si>
  <si>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</si>
  <si>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</si>
  <si>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</si>
  <si>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</si>
  <si>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</si>
  <si>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</si>
  <si>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</si>
  <si>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</si>
  <si>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</si>
  <si>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</si>
  <si>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</si>
  <si>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</si>
  <si>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</si>
  <si>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</si>
  <si>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</si>
  <si>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</si>
  <si>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</si>
  <si>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</si>
  <si>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</si>
  <si>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</si>
  <si>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</si>
  <si>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</si>
  <si>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</si>
  <si>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</si>
  <si>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</si>
  <si>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</si>
  <si>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</si>
  <si>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</si>
  <si>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</si>
  <si>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</si>
  <si>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</si>
  <si>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</si>
  <si>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</si>
  <si>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</si>
  <si>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</si>
  <si>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</si>
  <si>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</si>
  <si>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</si>
  <si>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</si>
  <si>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</si>
  <si>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</si>
  <si>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</si>
  <si>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</si>
  <si>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</si>
  <si>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</si>
  <si>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</si>
  <si>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</si>
  <si>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</si>
  <si>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</si>
  <si>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</si>
  <si>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</si>
  <si>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</si>
  <si>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</si>
  <si>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</si>
  <si>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</si>
  <si>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</si>
  <si>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</si>
  <si>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</si>
  <si>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</si>
  <si>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</si>
  <si>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</si>
  <si>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</si>
  <si>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</si>
  <si>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</si>
  <si>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</si>
  <si>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</si>
  <si>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</si>
  <si>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</si>
  <si>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</si>
  <si>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</si>
  <si>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</si>
  <si>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</si>
  <si>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</si>
  <si>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</si>
  <si>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</si>
  <si>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</si>
  <si>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</si>
  <si>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</si>
  <si>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</si>
  <si>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</si>
  <si>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</si>
  <si>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</si>
  <si>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</si>
  <si>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</si>
  <si>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</si>
  <si>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</si>
  <si>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</si>
  <si>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</si>
  <si>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</si>
  <si>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</si>
  <si>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</si>
  <si>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</si>
  <si>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</si>
  <si>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</si>
  <si>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</si>
  <si>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</si>
  <si>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</si>
  <si>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</si>
  <si>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</si>
  <si>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</si>
  <si>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</si>
  <si>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</si>
  <si>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</si>
  <si>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</si>
  <si>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</si>
  <si>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</si>
  <si>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</si>
  <si>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</si>
  <si>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</si>
  <si>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</si>
  <si>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</si>
  <si>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</si>
  <si>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</si>
  <si>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</si>
  <si>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</si>
  <si>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</si>
  <si>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</si>
  <si>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</si>
  <si>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</si>
  <si>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</si>
  <si>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</si>
  <si>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</si>
  <si>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</si>
  <si>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</si>
  <si>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</si>
  <si>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</si>
  <si>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</si>
  <si>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</si>
  <si>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</si>
  <si>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</si>
  <si>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</si>
  <si>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</si>
  <si>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</si>
  <si>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</si>
  <si>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</si>
  <si>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</si>
  <si>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</si>
  <si>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</si>
  <si>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</si>
  <si>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</si>
  <si>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</si>
  <si>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</si>
  <si>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</si>
  <si>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</si>
  <si>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</si>
  <si>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</si>
  <si>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</si>
  <si>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</si>
  <si>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</si>
  <si>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</si>
  <si>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</si>
  <si>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</si>
  <si>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</si>
  <si>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</si>
  <si>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</si>
  <si>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</si>
  <si>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</si>
  <si>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</si>
  <si>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</si>
  <si>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</si>
  <si>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</si>
  <si>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</si>
  <si>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</si>
  <si>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</si>
  <si>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</si>
  <si>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</si>
  <si>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</si>
  <si>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</si>
  <si>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</si>
  <si>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</si>
  <si>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</si>
  <si>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</si>
  <si>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</si>
  <si>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</si>
  <si>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</si>
  <si>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</si>
  <si>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</si>
  <si>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</si>
  <si>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</si>
  <si>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</si>
  <si>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</si>
  <si>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</si>
  <si>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</si>
  <si>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</si>
  <si>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</si>
  <si>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</si>
  <si>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</si>
  <si>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</si>
  <si>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</si>
  <si>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</si>
  <si>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</si>
  <si>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</si>
  <si>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</si>
  <si>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</si>
  <si>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</si>
  <si>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</si>
  <si>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</si>
  <si>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</si>
  <si>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</si>
  <si>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</si>
  <si>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</si>
  <si>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</si>
  <si>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</si>
  <si>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</si>
  <si>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</si>
  <si>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</si>
  <si>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</si>
  <si>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</si>
  <si>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</si>
  <si>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</si>
  <si>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</si>
  <si>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</si>
  <si>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</si>
  <si>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</si>
  <si>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</si>
  <si>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</si>
  <si>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</si>
  <si>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</si>
  <si>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</si>
  <si>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</si>
  <si>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</si>
  <si>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</si>
  <si>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</si>
  <si>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</si>
  <si>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</si>
  <si>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</si>
  <si>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</si>
  <si>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</si>
  <si>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</si>
  <si>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</si>
  <si>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</si>
  <si>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</si>
  <si>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</si>
  <si>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</si>
  <si>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</si>
  <si>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</si>
  <si>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</si>
  <si>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</si>
  <si>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</si>
  <si>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</si>
  <si>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</si>
  <si>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</si>
  <si>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</si>
  <si>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</si>
  <si>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</si>
  <si>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</si>
  <si>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</si>
  <si>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</si>
  <si>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</si>
  <si>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</si>
  <si>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</si>
  <si>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</si>
  <si>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</si>
  <si>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</si>
  <si>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</si>
  <si>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</si>
  <si>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</si>
  <si>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</si>
  <si>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</si>
  <si>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</si>
  <si>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</si>
  <si>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</si>
  <si>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</si>
  <si>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</si>
  <si>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</si>
  <si>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</si>
  <si>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</si>
  <si>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</si>
  <si>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</si>
  <si>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</si>
  <si>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</si>
  <si>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</si>
  <si>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</si>
  <si>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</si>
  <si>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</si>
  <si>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</si>
  <si>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</si>
  <si>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</si>
  <si>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</si>
  <si>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</si>
  <si>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</si>
  <si>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</si>
  <si>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</si>
  <si>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</si>
  <si>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</si>
  <si>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</si>
  <si>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</si>
  <si>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</si>
  <si>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</si>
  <si>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</si>
  <si>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</si>
  <si>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</si>
  <si>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</si>
  <si>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</si>
  <si>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</si>
  <si>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</si>
  <si>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</si>
  <si>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</si>
  <si>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</si>
  <si>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</si>
  <si>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</si>
  <si>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</si>
  <si>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</si>
  <si>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</si>
  <si>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</si>
  <si>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</si>
  <si>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</si>
  <si>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</si>
  <si>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</si>
  <si>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</si>
  <si>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</si>
  <si>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</si>
  <si>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</si>
  <si>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</si>
  <si>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</si>
  <si>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</si>
  <si>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</si>
  <si>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</si>
  <si>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</si>
  <si>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</si>
  <si>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</si>
  <si>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</si>
  <si>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</si>
  <si>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</si>
  <si>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</si>
  <si>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</si>
  <si>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</si>
  <si>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</si>
  <si>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</si>
  <si>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</si>
  <si>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</si>
  <si>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</si>
  <si>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</si>
  <si>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</si>
  <si>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</si>
  <si>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</si>
  <si>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</si>
  <si>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</si>
  <si>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</si>
  <si>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</si>
  <si>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</si>
  <si>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</si>
  <si>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</si>
  <si>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</si>
  <si>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</si>
  <si>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</si>
  <si>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</si>
  <si>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</si>
  <si>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</si>
  <si>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</si>
  <si>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</si>
  <si>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</si>
  <si>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</si>
  <si>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</si>
  <si>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</si>
  <si>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</si>
  <si>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</si>
  <si>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</si>
  <si>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</si>
  <si>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</si>
  <si>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</si>
  <si>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</si>
  <si>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</si>
  <si>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</si>
  <si>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</si>
  <si>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</si>
  <si>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</si>
  <si>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</si>
  <si>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</si>
  <si>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</si>
  <si>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</si>
  <si>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</si>
  <si>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</si>
  <si>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</si>
  <si>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</si>
  <si>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</si>
  <si>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</si>
  <si>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</si>
  <si>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</si>
  <si>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</si>
  <si>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</si>
  <si>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</si>
  <si>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</si>
  <si>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</si>
  <si>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</si>
  <si>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</si>
  <si>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</si>
  <si>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</si>
  <si>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</si>
  <si>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</si>
  <si>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</si>
  <si>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</si>
  <si>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</si>
  <si>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</si>
  <si>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</si>
  <si>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</si>
  <si>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</si>
  <si>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</si>
  <si>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</si>
  <si>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</si>
  <si>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</si>
  <si>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</si>
  <si>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</si>
  <si>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</si>
  <si>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</si>
  <si>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</si>
  <si>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</si>
  <si>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</si>
  <si>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</si>
  <si>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</si>
  <si>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</si>
  <si>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</si>
  <si>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</si>
  <si>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</si>
  <si>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</si>
  <si>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</si>
  <si>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</si>
  <si>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</si>
  <si>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</si>
  <si>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</si>
  <si>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</si>
  <si>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</si>
  <si>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</si>
  <si>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</si>
  <si>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</si>
  <si>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</si>
  <si>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</si>
  <si>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</si>
  <si>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</si>
  <si>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</si>
  <si>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</si>
  <si>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</si>
  <si>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</si>
  <si>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</si>
  <si>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</si>
  <si>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</si>
  <si>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</si>
  <si>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</si>
  <si>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</si>
  <si>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</si>
  <si>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</si>
  <si>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</si>
  <si>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</si>
  <si>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</si>
  <si>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</si>
  <si>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</si>
  <si>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</si>
  <si>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</si>
  <si>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</si>
  <si>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</si>
  <si>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</si>
  <si>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</si>
  <si>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</si>
  <si>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</si>
  <si>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</si>
  <si>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</si>
  <si>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</si>
  <si>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</si>
  <si>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</si>
  <si>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</si>
  <si>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</si>
  <si>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</si>
  <si>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</si>
  <si>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</si>
  <si>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</si>
  <si>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</si>
  <si>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</si>
  <si>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</si>
  <si>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</si>
  <si>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</si>
  <si>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</si>
  <si>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</si>
  <si>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</si>
  <si>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</si>
  <si>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</si>
  <si>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</si>
  <si>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</si>
  <si>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</si>
  <si>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</si>
  <si>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</si>
  <si>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</si>
  <si>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</si>
  <si>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</si>
  <si>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</si>
  <si>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</si>
  <si>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</si>
  <si>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</si>
  <si>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</si>
  <si>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</si>
  <si>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</si>
  <si>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</si>
  <si>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</si>
  <si>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</si>
  <si>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</si>
  <si>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</si>
  <si>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</si>
  <si>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</si>
  <si>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</si>
  <si>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</si>
  <si>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</si>
  <si>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</si>
  <si>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</si>
  <si>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</si>
  <si>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</si>
  <si>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</si>
  <si>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</si>
  <si>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</si>
  <si>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</si>
  <si>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</si>
  <si>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</si>
  <si>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</si>
  <si>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</si>
  <si>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</si>
  <si>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</si>
  <si>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</si>
  <si>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</si>
  <si>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</si>
  <si>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</si>
  <si>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</si>
  <si>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</si>
  <si>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</si>
  <si>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</si>
  <si>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</si>
  <si>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</si>
  <si>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</si>
  <si>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</si>
  <si>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</si>
  <si>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</si>
  <si>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</si>
  <si>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</si>
  <si>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</si>
  <si>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</si>
  <si>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</si>
  <si>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</si>
  <si>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</si>
  <si>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</si>
  <si>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</si>
  <si>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</si>
  <si>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</si>
  <si>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</si>
  <si>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</si>
  <si>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</si>
  <si>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</si>
  <si>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</si>
  <si>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</si>
  <si>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</si>
  <si>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</si>
  <si>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</si>
  <si>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</si>
  <si>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</si>
  <si>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</si>
  <si>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</si>
  <si>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</si>
  <si>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</si>
  <si>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</si>
  <si>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</si>
  <si>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</si>
  <si>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</si>
  <si>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</si>
  <si>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</si>
  <si>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</si>
  <si>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</si>
  <si>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</si>
  <si>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</si>
  <si>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</si>
  <si>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</si>
  <si>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</si>
  <si>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</si>
  <si>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</si>
  <si>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</si>
  <si>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</si>
  <si>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</si>
  <si>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</si>
  <si>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</si>
  <si>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</si>
  <si>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</si>
  <si>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</si>
  <si>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</si>
  <si>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</si>
  <si>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</si>
  <si>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</si>
  <si>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</si>
  <si>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</si>
  <si>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</si>
  <si>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</si>
  <si>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</si>
  <si>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</si>
  <si>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</si>
  <si>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</si>
  <si>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</si>
  <si>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</si>
  <si>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</si>
  <si>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</si>
  <si>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</si>
  <si>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</si>
  <si>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</si>
  <si>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</si>
  <si>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</si>
  <si>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</si>
  <si>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</si>
  <si>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</si>
  <si>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</si>
  <si>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</si>
  <si>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</si>
  <si>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</si>
  <si>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</si>
  <si>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</si>
  <si>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</si>
  <si>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</si>
  <si>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</si>
  <si>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</si>
  <si>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</si>
  <si>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</si>
  <si>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</si>
  <si>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</si>
  <si>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</si>
  <si>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</si>
  <si>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</si>
  <si>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</si>
  <si>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</si>
  <si>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</si>
  <si>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</si>
  <si>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</si>
  <si>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</si>
  <si>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</si>
  <si>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</si>
  <si>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</si>
  <si>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</si>
  <si>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</si>
  <si>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</si>
  <si>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</si>
  <si>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</si>
  <si>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</si>
  <si>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</si>
  <si>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</si>
  <si>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</si>
  <si>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</si>
  <si>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</si>
  <si>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</si>
  <si>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</si>
  <si>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</si>
  <si>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</si>
  <si>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</si>
  <si>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</si>
  <si>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</si>
  <si>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</si>
  <si>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</si>
  <si>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</si>
  <si>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</si>
  <si>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</si>
  <si>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</si>
  <si>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</si>
  <si>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</si>
  <si>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</si>
  <si>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</si>
  <si>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</si>
  <si>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</si>
  <si>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</si>
  <si>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</si>
  <si>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</si>
  <si>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</si>
  <si>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</si>
  <si>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</si>
  <si>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</si>
  <si>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</si>
  <si>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</si>
  <si>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</si>
  <si>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</si>
  <si>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</si>
  <si>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</si>
  <si>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</si>
  <si>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</si>
  <si>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</si>
  <si>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</si>
  <si>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</si>
  <si>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</si>
  <si>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</si>
  <si>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</si>
  <si>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</si>
  <si>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</si>
  <si>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</si>
  <si>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</si>
  <si>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</si>
  <si>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</si>
  <si>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</si>
  <si>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</si>
  <si>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</si>
  <si>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</si>
  <si>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</si>
  <si>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</si>
  <si>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</si>
  <si>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</si>
  <si>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</si>
  <si>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</si>
  <si>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</si>
  <si>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</si>
  <si>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</si>
  <si>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</si>
  <si>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</si>
  <si>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</si>
  <si>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</si>
  <si>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</si>
  <si>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</si>
  <si>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</si>
  <si>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</si>
  <si>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</si>
  <si>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</si>
  <si>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</si>
  <si>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</si>
  <si>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</si>
  <si>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</si>
  <si>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</si>
  <si>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</si>
  <si>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</si>
  <si>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</si>
  <si>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</si>
  <si>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</si>
  <si>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</si>
  <si>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</si>
  <si>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</si>
  <si>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</si>
  <si>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</si>
  <si>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</si>
  <si>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</si>
  <si>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</si>
  <si>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</si>
  <si>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</si>
  <si>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</si>
  <si>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</si>
  <si>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</si>
  <si>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</si>
  <si>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</si>
  <si>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</si>
  <si>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</si>
  <si>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</si>
  <si>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</si>
  <si>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</si>
  <si>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</si>
  <si>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</si>
  <si>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</si>
  <si>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</si>
  <si>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</si>
  <si>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</si>
  <si>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</si>
  <si>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</si>
  <si>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</si>
  <si>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</si>
  <si>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</si>
  <si>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</si>
  <si>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</si>
  <si>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</si>
  <si>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</si>
  <si>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</si>
  <si>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</si>
  <si>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</si>
  <si>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</si>
  <si>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</si>
  <si>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</si>
  <si>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</si>
  <si>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</si>
  <si>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</si>
  <si>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</si>
  <si>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</si>
  <si>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</si>
  <si>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</si>
  <si>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</si>
  <si>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</si>
  <si>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</si>
  <si>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</si>
  <si>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</si>
  <si>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</si>
  <si>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</si>
  <si>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</si>
  <si>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</si>
  <si>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</si>
  <si>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</si>
  <si>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</si>
  <si>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</si>
  <si>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</si>
  <si>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</si>
  <si>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</si>
  <si>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</si>
  <si>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</si>
  <si>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</si>
  <si>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</si>
  <si>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</si>
  <si>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</si>
  <si>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</si>
  <si>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</si>
  <si>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</si>
  <si>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</si>
  <si>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</si>
  <si>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</si>
  <si>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</si>
  <si>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</si>
  <si>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</si>
  <si>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</si>
  <si>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</si>
  <si>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</si>
  <si>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</si>
  <si>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</si>
  <si>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</si>
  <si>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</si>
  <si>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</si>
  <si>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</si>
  <si>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</si>
  <si>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</si>
  <si>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</si>
  <si>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</si>
  <si>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</si>
  <si>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</si>
  <si>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</si>
  <si>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</si>
  <si>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</si>
  <si>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</si>
  <si>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</si>
  <si>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</si>
  <si>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</si>
  <si>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</si>
  <si>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</si>
  <si>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</si>
  <si>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</si>
  <si>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</si>
  <si>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</si>
  <si>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</si>
  <si>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</si>
  <si>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</si>
  <si>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</si>
  <si>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</si>
  <si>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</si>
  <si>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</si>
  <si>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</si>
  <si>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</si>
  <si>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</si>
  <si>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</si>
  <si>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</si>
  <si>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</si>
  <si>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</si>
  <si>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</si>
  <si>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</si>
  <si>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</si>
  <si>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</si>
  <si>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</si>
  <si>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</si>
  <si>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</si>
  <si>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</si>
  <si>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</si>
  <si>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</si>
  <si>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</si>
  <si>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</si>
  <si>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</si>
  <si>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</si>
  <si>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</si>
  <si>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</si>
  <si>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</si>
  <si>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</si>
  <si>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</si>
  <si>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</si>
  <si>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</si>
  <si>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</si>
  <si>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</si>
  <si>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</si>
  <si>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</si>
  <si>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</si>
  <si>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</si>
  <si>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</si>
  <si>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</si>
  <si>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</si>
  <si>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</si>
  <si>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</si>
  <si>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</si>
  <si>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</si>
  <si>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</si>
  <si>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</si>
  <si>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</si>
  <si>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</si>
  <si>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</si>
  <si>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</si>
  <si>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</si>
  <si>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</si>
  <si>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</si>
  <si>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</si>
  <si>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</si>
  <si>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</si>
  <si>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</si>
  <si>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</si>
  <si>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</si>
  <si>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</si>
  <si>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</si>
  <si>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</si>
  <si>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</si>
  <si>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</si>
  <si>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</si>
  <si>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</si>
  <si>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</si>
  <si>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</si>
  <si>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</si>
  <si>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</si>
  <si>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</si>
  <si>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</si>
  <si>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</si>
  <si>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</si>
  <si>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</si>
  <si>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</si>
  <si>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</si>
  <si>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</si>
  <si>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</si>
  <si>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</si>
  <si>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</si>
  <si>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</si>
  <si>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</si>
  <si>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</si>
  <si>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</si>
  <si>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</si>
  <si>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</si>
  <si>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</si>
  <si>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</si>
  <si>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</si>
  <si>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</si>
  <si>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</si>
  <si>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</si>
  <si>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</si>
  <si>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</si>
  <si>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</si>
  <si>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</si>
  <si>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</si>
  <si>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</si>
  <si>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</si>
  <si>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</si>
  <si>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</si>
  <si>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</si>
  <si>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</si>
  <si>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</si>
  <si>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</si>
  <si>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</si>
  <si>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</si>
  <si>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</si>
  <si>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</si>
  <si>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</si>
  <si>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</si>
  <si>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</si>
  <si>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</si>
  <si>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</si>
  <si>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</si>
  <si>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</si>
  <si>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</si>
  <si>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</si>
  <si>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</si>
  <si>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</si>
  <si>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</si>
  <si>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</si>
  <si>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</si>
  <si>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</si>
  <si>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</si>
  <si>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</si>
  <si>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</si>
  <si>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</si>
  <si>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</si>
  <si>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</si>
  <si>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</si>
  <si>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</si>
  <si>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</si>
  <si>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</si>
  <si>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</si>
  <si>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</si>
  <si>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</si>
  <si>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</si>
  <si>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</si>
  <si>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</si>
  <si>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</si>
  <si>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</si>
  <si>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</si>
  <si>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</si>
  <si>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</si>
  <si>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</si>
  <si>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</si>
  <si>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</si>
  <si>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</si>
  <si>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</si>
  <si>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</si>
  <si>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</si>
  <si>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</si>
  <si>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</si>
  <si>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</si>
  <si>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</si>
  <si>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</si>
  <si>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</si>
  <si>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</si>
  <si>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</si>
  <si>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</si>
  <si>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</si>
  <si>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</si>
  <si>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</si>
  <si>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</si>
  <si>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</si>
  <si>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</si>
  <si>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</si>
  <si>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</si>
  <si>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</si>
  <si>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</si>
  <si>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</si>
  <si>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</si>
  <si>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</si>
  <si>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</si>
  <si>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</si>
  <si>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</si>
  <si>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</si>
  <si>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</si>
  <si>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</si>
  <si>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</si>
  <si>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</si>
  <si>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</si>
  <si>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</si>
  <si>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</si>
  <si>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</si>
  <si>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</si>
  <si>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</si>
  <si>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</si>
  <si>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</si>
  <si>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</si>
  <si>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</si>
  <si>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</si>
  <si>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</si>
  <si>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</si>
  <si>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</si>
  <si>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</si>
  <si>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</si>
  <si>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</si>
  <si>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</si>
  <si>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</si>
  <si>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</si>
  <si>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</si>
  <si>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</si>
  <si>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</si>
  <si>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</si>
  <si>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</si>
  <si>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</si>
  <si>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</si>
  <si>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</si>
  <si>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</si>
  <si>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</si>
  <si>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</si>
  <si>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</si>
  <si>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</si>
  <si>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</si>
  <si>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</si>
  <si>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</si>
  <si>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</si>
  <si>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</si>
  <si>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</si>
  <si>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</si>
  <si>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</si>
  <si>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</si>
  <si>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</si>
  <si>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</si>
  <si>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</si>
  <si>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</si>
  <si>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</si>
  <si>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</si>
  <si>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</si>
  <si>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</si>
  <si>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</si>
  <si>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</si>
  <si>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</si>
  <si>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</si>
  <si>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</si>
  <si>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</si>
  <si>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</si>
  <si>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</si>
  <si>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</si>
  <si>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</si>
  <si>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</si>
  <si>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</si>
  <si>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</si>
  <si>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</si>
  <si>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</si>
  <si>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</si>
  <si>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</si>
  <si>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</si>
  <si>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</si>
  <si>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</si>
  <si>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</si>
  <si>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</si>
  <si>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</si>
  <si>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</si>
  <si>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</si>
  <si>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</si>
  <si>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</si>
  <si>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</si>
  <si>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</si>
  <si>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</si>
  <si>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</si>
  <si>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</si>
  <si>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</si>
  <si>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</si>
  <si>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</si>
  <si>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</si>
  <si>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</si>
  <si>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</si>
  <si>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</si>
  <si>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</si>
  <si>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</si>
  <si>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</si>
  <si>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</si>
  <si>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</si>
  <si>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</si>
  <si>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</si>
  <si>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</si>
  <si>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</si>
  <si>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</si>
  <si>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</si>
  <si>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</si>
  <si>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</si>
  <si>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</si>
  <si>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</si>
  <si>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</si>
  <si>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</si>
  <si>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</si>
  <si>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</si>
  <si>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</si>
  <si>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</si>
  <si>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</si>
  <si>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</si>
  <si>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</si>
  <si>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</si>
  <si>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</si>
  <si>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</si>
  <si>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</si>
  <si>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</si>
  <si>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</si>
  <si>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</si>
  <si>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</si>
  <si>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</si>
  <si>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</si>
  <si>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</si>
  <si>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</si>
  <si>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</si>
  <si>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</si>
  <si>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</si>
  <si>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</si>
  <si>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</si>
  <si>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</si>
  <si>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</si>
  <si>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</si>
  <si>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</si>
  <si>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</si>
  <si>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</si>
  <si>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</si>
  <si>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</si>
  <si>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</si>
  <si>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</si>
  <si>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</si>
  <si>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</si>
  <si>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</si>
  <si>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</si>
  <si>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</si>
  <si>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</si>
  <si>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</si>
  <si>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</si>
  <si>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</si>
  <si>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</si>
  <si>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</si>
  <si>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</si>
  <si>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</si>
  <si>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</si>
  <si>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</si>
  <si>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</si>
  <si>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</si>
  <si>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</si>
  <si>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</si>
  <si>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</si>
  <si>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</si>
  <si>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</si>
  <si>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</si>
  <si>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</si>
  <si>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</si>
  <si>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</si>
  <si>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</si>
  <si>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</si>
  <si>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</si>
  <si>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</si>
  <si>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</si>
  <si>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</si>
  <si>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</si>
  <si>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</si>
  <si>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</si>
  <si>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</si>
  <si>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</si>
  <si>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</si>
  <si>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</si>
  <si>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</si>
  <si>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</si>
  <si>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</si>
  <si>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</si>
  <si>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</si>
  <si>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</si>
  <si>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</si>
  <si>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</si>
  <si>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</si>
  <si>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</si>
  <si>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</si>
  <si>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</si>
  <si>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</si>
  <si>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</si>
  <si>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</si>
  <si>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</si>
  <si>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</si>
  <si>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</si>
  <si>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</si>
  <si>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</si>
  <si>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</si>
  <si>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</si>
  <si>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</si>
  <si>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</si>
  <si>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</si>
  <si>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</si>
  <si>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</si>
  <si>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</si>
  <si>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</si>
  <si>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</si>
  <si>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</si>
  <si>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</si>
  <si>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</si>
  <si>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</si>
  <si>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</si>
  <si>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</si>
  <si>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</si>
  <si>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</si>
  <si>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</si>
  <si>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</si>
  <si>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</si>
  <si>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</si>
  <si>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</si>
  <si>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</si>
  <si>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</si>
  <si>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</si>
  <si>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</si>
  <si>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</si>
  <si>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</si>
  <si>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</si>
  <si>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</si>
  <si>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</si>
  <si>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</si>
  <si>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</si>
  <si>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</si>
  <si>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</si>
  <si>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</si>
  <si>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</si>
  <si>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</si>
  <si>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</si>
  <si>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</si>
  <si>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</si>
  <si>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</si>
  <si>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</si>
  <si>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</si>
  <si>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</si>
  <si>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</si>
  <si>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</si>
  <si>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</si>
  <si>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</si>
  <si>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</si>
  <si>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</si>
  <si>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</si>
  <si>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</si>
  <si>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</si>
  <si>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</si>
  <si>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</si>
  <si>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</si>
  <si>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</si>
  <si>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</si>
  <si>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</si>
  <si>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</si>
  <si>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</si>
  <si>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</si>
  <si>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</si>
  <si>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</si>
  <si>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</si>
  <si>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</si>
  <si>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</si>
  <si>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</si>
  <si>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</si>
  <si>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</si>
  <si>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</si>
  <si>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</si>
  <si>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</si>
  <si>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</si>
  <si>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</si>
  <si>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</si>
  <si>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</si>
  <si>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</si>
  <si>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</si>
  <si>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</si>
  <si>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</si>
  <si>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</si>
  <si>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</si>
  <si>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</si>
  <si>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</si>
  <si>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</si>
  <si>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</si>
  <si>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</si>
  <si>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</si>
  <si>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</si>
  <si>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</si>
  <si>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</si>
  <si>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</si>
  <si>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</si>
  <si>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</si>
  <si>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</si>
  <si>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</si>
  <si>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</si>
  <si>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</si>
  <si>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</si>
  <si>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</si>
  <si>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</si>
  <si>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</si>
  <si>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</si>
  <si>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</si>
  <si>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</si>
  <si>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</si>
  <si>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</si>
  <si>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</si>
  <si>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</si>
  <si>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</si>
  <si>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</si>
  <si>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</si>
  <si>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</si>
  <si>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</si>
  <si>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</si>
  <si>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</si>
  <si>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</si>
  <si>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</si>
  <si>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</si>
  <si>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</si>
  <si>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</si>
  <si>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</si>
  <si>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</si>
  <si>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</si>
  <si>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</si>
  <si>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</si>
  <si>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</si>
  <si>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</si>
  <si>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</si>
  <si>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</si>
  <si>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</si>
  <si>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</si>
  <si>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</si>
  <si>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</si>
  <si>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</si>
  <si>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</si>
  <si>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</si>
  <si>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</si>
  <si>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</si>
  <si>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</si>
  <si>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</si>
  <si>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</si>
  <si>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</si>
  <si>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</si>
  <si>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</si>
  <si>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</si>
  <si>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</si>
  <si>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</si>
  <si>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</si>
  <si>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</si>
  <si>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</si>
  <si>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</si>
  <si>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</si>
  <si>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</si>
  <si>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</si>
  <si>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</si>
  <si>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</si>
  <si>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</si>
  <si>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</si>
  <si>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</si>
  <si>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</si>
  <si>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</si>
  <si>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</si>
  <si>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</si>
  <si>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</si>
  <si>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</si>
  <si>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</si>
  <si>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</si>
  <si>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</si>
  <si>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</si>
  <si>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</si>
  <si>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</si>
  <si>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</si>
  <si>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</si>
  <si>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</si>
  <si>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</si>
  <si>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</si>
  <si>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</si>
  <si>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</si>
  <si>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</si>
  <si>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</si>
  <si>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</si>
  <si>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</si>
  <si>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</si>
  <si>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</si>
  <si>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</si>
  <si>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</si>
  <si>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</si>
  <si>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</si>
  <si>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</si>
  <si>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</si>
  <si>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</si>
  <si>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</si>
  <si>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</si>
  <si>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</si>
  <si>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</si>
  <si>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</si>
  <si>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</si>
  <si>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</si>
  <si>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</si>
  <si>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</si>
  <si>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</si>
  <si>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</si>
  <si>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</si>
  <si>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</si>
  <si>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</si>
  <si>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</si>
  <si>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</si>
  <si>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</si>
  <si>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</si>
  <si>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</si>
  <si>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</si>
  <si>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</si>
  <si>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</si>
  <si>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</si>
  <si>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</si>
  <si>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</si>
  <si>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</si>
  <si>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</si>
  <si>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</si>
  <si>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</si>
  <si>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</si>
  <si>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</si>
  <si>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</si>
  <si>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</si>
  <si>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</si>
  <si>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</si>
  <si>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</si>
  <si>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</si>
  <si>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</si>
  <si>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</si>
  <si>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</si>
  <si>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</si>
  <si>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</si>
  <si>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</si>
  <si>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</si>
  <si>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</si>
  <si>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</si>
  <si>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</si>
  <si>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</si>
  <si>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</si>
  <si>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</si>
  <si>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</si>
  <si>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</si>
  <si>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</si>
  <si>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</si>
  <si>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</si>
  <si>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</si>
  <si>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</si>
  <si>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</si>
  <si>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</si>
  <si>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</si>
  <si>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</si>
  <si>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</si>
  <si>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</si>
  <si>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</si>
  <si>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</si>
  <si>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</si>
  <si>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</si>
  <si>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</si>
  <si>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</si>
  <si>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</si>
  <si>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</si>
  <si>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</si>
  <si>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</si>
  <si>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</si>
  <si>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</si>
  <si>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</si>
  <si>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</si>
  <si>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</si>
  <si>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</si>
  <si>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</si>
  <si>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</si>
  <si>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</si>
  <si>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</si>
  <si>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</si>
  <si>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</si>
  <si>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</si>
  <si>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</si>
  <si>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</si>
  <si>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</si>
  <si>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</si>
  <si>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</si>
  <si>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</si>
  <si>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</si>
  <si>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</si>
  <si>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</si>
  <si>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</si>
  <si>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</si>
  <si>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</si>
  <si>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</si>
  <si>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</si>
  <si>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</si>
  <si>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</si>
  <si>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</si>
  <si>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</si>
  <si>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</si>
  <si>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</si>
  <si>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</si>
  <si>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</si>
  <si>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</si>
  <si>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</si>
  <si>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</si>
  <si>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</si>
  <si>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</si>
  <si>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</si>
  <si>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</si>
  <si>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</si>
  <si>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</si>
  <si>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</si>
  <si>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</si>
  <si>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</si>
  <si>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</si>
  <si>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</si>
  <si>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</si>
  <si>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</si>
  <si>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</si>
  <si>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</si>
  <si>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</si>
  <si>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</si>
  <si>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</si>
  <si>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</si>
  <si>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</si>
  <si>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</si>
  <si>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</si>
  <si>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</si>
  <si>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</si>
  <si>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</si>
  <si>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</si>
  <si>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</si>
  <si>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</si>
  <si>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</si>
  <si>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</si>
  <si>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</si>
  <si>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</si>
  <si>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</si>
  <si>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</si>
  <si>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</si>
  <si>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</si>
  <si>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</si>
  <si>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</si>
  <si>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</si>
  <si>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</si>
  <si>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</si>
  <si>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</si>
  <si>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</si>
  <si>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</si>
  <si>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</si>
  <si>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</si>
  <si>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</si>
  <si>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</si>
  <si>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</si>
  <si>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</si>
  <si>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</si>
  <si>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</si>
  <si>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</si>
  <si>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</si>
  <si>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</si>
  <si>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</si>
  <si>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</si>
  <si>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</si>
  <si>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</si>
  <si>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</si>
  <si>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</si>
  <si>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</si>
  <si>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</si>
  <si>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</si>
  <si>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</si>
  <si>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</si>
  <si>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</si>
  <si>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</si>
  <si>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</si>
  <si>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</si>
  <si>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</si>
  <si>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</si>
  <si>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</si>
  <si>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</si>
  <si>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</si>
  <si>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</si>
  <si>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</si>
  <si>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</si>
  <si>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</si>
  <si>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</si>
  <si>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</si>
  <si>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</si>
  <si>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</si>
  <si>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</si>
  <si>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</si>
  <si>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</si>
  <si>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</si>
  <si>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</si>
  <si>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</si>
  <si>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</si>
  <si>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</si>
  <si>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</si>
  <si>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</si>
  <si>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</si>
  <si>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</si>
  <si>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</si>
  <si>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</si>
  <si>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</si>
  <si>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</si>
  <si>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</si>
  <si>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</si>
  <si>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</si>
  <si>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</si>
  <si>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</si>
  <si>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</si>
  <si>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</si>
  <si>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</si>
  <si>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</si>
  <si>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</si>
  <si>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</si>
  <si>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</si>
  <si>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</si>
  <si>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</si>
  <si>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</si>
  <si>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</si>
  <si>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</si>
  <si>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</si>
  <si>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</si>
  <si>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</si>
  <si>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</si>
  <si>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</si>
  <si>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</si>
  <si>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</si>
  <si>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</si>
  <si>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</si>
  <si>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</si>
  <si>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</si>
  <si>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</si>
  <si>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</si>
  <si>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</si>
  <si>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</si>
  <si>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</si>
  <si>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</si>
  <si>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</si>
  <si>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</si>
  <si>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</si>
  <si>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</si>
  <si>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</si>
  <si>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</si>
  <si>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</si>
  <si>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</si>
  <si>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</si>
  <si>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</si>
  <si>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</si>
  <si>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</si>
  <si>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</si>
  <si>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</si>
  <si>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</si>
  <si>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</si>
  <si>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</si>
  <si>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</si>
  <si>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</si>
  <si>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</si>
  <si>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</si>
  <si>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</si>
  <si>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</si>
  <si>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</si>
  <si>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</si>
  <si>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</si>
  <si>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</si>
  <si>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</si>
  <si>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</si>
  <si>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</si>
  <si>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</si>
  <si>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</si>
  <si>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</si>
  <si>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</si>
  <si>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</si>
  <si>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</si>
  <si>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</si>
  <si>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</si>
  <si>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</si>
  <si>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</si>
  <si>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</si>
  <si>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</si>
  <si>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</si>
  <si>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</si>
  <si>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</si>
  <si>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</si>
  <si>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</si>
  <si>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</si>
  <si>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</si>
  <si>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</si>
  <si>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</si>
  <si>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</si>
  <si>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</si>
  <si>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</si>
  <si>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</si>
  <si>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</si>
  <si>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</si>
  <si>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</si>
  <si>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</si>
  <si>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</si>
  <si>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</si>
  <si>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</si>
  <si>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</si>
  <si>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</si>
  <si>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</si>
  <si>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</si>
  <si>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</si>
  <si>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</si>
  <si>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</si>
  <si>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</si>
  <si>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</si>
  <si>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</si>
  <si>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</si>
  <si>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</si>
  <si>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</si>
  <si>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</si>
  <si>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</si>
  <si>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</si>
  <si>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</si>
  <si>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</si>
  <si>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</si>
  <si>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</si>
  <si>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</si>
  <si>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</si>
  <si>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</si>
  <si>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</si>
  <si>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</si>
  <si>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</si>
  <si>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</si>
  <si>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</si>
  <si>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</si>
  <si>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</si>
  <si>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</si>
  <si>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</si>
  <si>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</si>
  <si>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</si>
  <si>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</si>
  <si>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</si>
  <si>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</si>
  <si>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</si>
  <si>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</si>
  <si>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</si>
  <si>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</si>
  <si>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</si>
  <si>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</si>
  <si>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</si>
  <si>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</si>
  <si>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</si>
  <si>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</si>
  <si>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</si>
  <si>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</si>
  <si>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</si>
  <si>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</si>
  <si>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</si>
  <si>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</si>
  <si>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</si>
  <si>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</si>
  <si>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</si>
  <si>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</si>
  <si>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</si>
  <si>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</si>
  <si>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</si>
  <si>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</si>
  <si>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</si>
  <si>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</si>
  <si>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</si>
  <si>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</si>
  <si>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</si>
  <si>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</si>
  <si>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</si>
  <si>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</si>
  <si>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</si>
  <si>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</si>
  <si>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</si>
  <si>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</si>
  <si>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</si>
  <si>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</si>
  <si>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</si>
  <si>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</si>
  <si>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</si>
  <si>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</si>
  <si>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</si>
  <si>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</si>
  <si>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</si>
  <si>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</si>
  <si>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</si>
  <si>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</si>
  <si>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</si>
  <si>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</si>
  <si>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</si>
  <si>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</si>
  <si>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</si>
  <si>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</si>
  <si>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</si>
  <si>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</si>
  <si>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</si>
  <si>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</si>
  <si>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</si>
  <si>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</si>
  <si>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</si>
  <si>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</si>
  <si>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</si>
  <si>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</si>
  <si>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</si>
  <si>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</si>
  <si>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</si>
  <si>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</si>
  <si>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</si>
  <si>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</si>
  <si>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</si>
  <si>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</si>
  <si>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</si>
  <si>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</si>
  <si>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</si>
  <si>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</si>
  <si>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</si>
  <si>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</si>
  <si>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</si>
  <si>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</si>
  <si>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</si>
  <si>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</si>
  <si>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</si>
  <si>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</si>
  <si>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</si>
  <si>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</si>
  <si>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</si>
  <si>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</si>
  <si>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</si>
  <si>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</si>
  <si>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</si>
  <si>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</si>
  <si>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</si>
  <si>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</si>
  <si>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</si>
  <si>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</si>
  <si>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</si>
  <si>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</si>
  <si>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</si>
  <si>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</si>
  <si>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</si>
  <si>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</si>
  <si>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</si>
  <si>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</si>
  <si>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</si>
  <si>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</si>
  <si>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</si>
  <si>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</si>
  <si>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</si>
  <si>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</si>
  <si>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</si>
  <si>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</si>
  <si>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</si>
  <si>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</si>
  <si>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</si>
  <si>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</si>
  <si>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</si>
  <si>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</si>
  <si>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</si>
  <si>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</si>
  <si>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</si>
  <si>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</si>
  <si>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</si>
  <si>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</si>
  <si>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</si>
  <si>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</si>
  <si>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</si>
  <si>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</si>
  <si>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</si>
  <si>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</si>
  <si>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</si>
  <si>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</si>
  <si>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</si>
  <si>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</si>
  <si>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</si>
  <si>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</si>
  <si>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</si>
  <si>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</si>
  <si>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</si>
  <si>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</si>
  <si>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</si>
  <si>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</si>
  <si>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</si>
  <si>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</si>
  <si>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</si>
  <si>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</si>
  <si>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</si>
  <si>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</si>
  <si>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</si>
  <si>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</si>
  <si>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</si>
  <si>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</si>
  <si>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</si>
  <si>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</si>
  <si>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</si>
  <si>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</si>
  <si>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</si>
  <si>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</si>
  <si>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</si>
  <si>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</si>
  <si>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</si>
  <si>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</si>
  <si>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</si>
  <si>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</si>
  <si>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</si>
  <si>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</si>
  <si>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</si>
  <si>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</si>
  <si>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</si>
  <si>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</si>
  <si>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</si>
  <si>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</si>
  <si>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</si>
  <si>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</si>
  <si>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</si>
  <si>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</si>
  <si>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</si>
  <si>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</si>
  <si>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</si>
  <si>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</si>
  <si>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</si>
  <si>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</si>
  <si>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</si>
  <si>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</si>
  <si>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</si>
  <si>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</si>
  <si>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</si>
  <si>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</si>
  <si>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</si>
  <si>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</si>
  <si>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</si>
  <si>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</si>
  <si>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</si>
  <si>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</si>
  <si>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</si>
  <si>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</si>
  <si>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</si>
  <si>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</si>
  <si>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</si>
  <si>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</si>
  <si>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</si>
  <si>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</si>
  <si>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</si>
  <si>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</si>
  <si>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</si>
  <si>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</si>
  <si>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</si>
  <si>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</si>
  <si>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</si>
  <si>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</si>
  <si>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</si>
  <si>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</si>
  <si>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</si>
  <si>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</si>
  <si>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</si>
  <si>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</si>
  <si>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</si>
  <si>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</si>
  <si>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</si>
  <si>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</si>
  <si>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</si>
  <si>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</si>
  <si>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</si>
  <si>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</si>
  <si>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</si>
  <si>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</si>
  <si>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</si>
  <si>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</si>
  <si>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</si>
  <si>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</si>
  <si>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</si>
  <si>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</si>
  <si>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</si>
  <si>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</si>
  <si>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</si>
  <si>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</si>
  <si>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</si>
  <si>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</si>
  <si>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</si>
  <si>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</si>
  <si>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</si>
  <si>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</si>
  <si>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</si>
  <si>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</si>
  <si>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</si>
  <si>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</si>
  <si>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</si>
  <si>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</si>
  <si>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</si>
  <si>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</si>
  <si>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</si>
  <si>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</si>
  <si>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</si>
  <si>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</si>
  <si>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</si>
  <si>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</si>
  <si>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</si>
  <si>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</si>
  <si>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</si>
  <si>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</si>
  <si>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</si>
  <si>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</si>
  <si>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</si>
  <si>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</si>
  <si>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</si>
  <si>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</si>
  <si>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</si>
  <si>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</si>
  <si>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</si>
  <si>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</si>
  <si>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</si>
  <si>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</si>
  <si>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</si>
  <si>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</si>
  <si>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</si>
  <si>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</si>
  <si>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</si>
  <si>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</si>
  <si>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</si>
  <si>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</si>
  <si>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</si>
  <si>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</si>
  <si>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</si>
  <si>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</si>
  <si>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</si>
  <si>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</si>
  <si>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</si>
  <si>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</si>
  <si>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</si>
  <si>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</si>
  <si>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</si>
  <si>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</si>
  <si>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</si>
  <si>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</si>
  <si>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</si>
  <si>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</si>
  <si>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</si>
  <si>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</si>
  <si>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</si>
  <si>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</si>
  <si>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</si>
  <si>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</si>
  <si>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</si>
  <si>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</si>
  <si>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</si>
  <si>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</si>
  <si>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</si>
  <si>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</si>
  <si>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</si>
  <si>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</si>
  <si>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</si>
  <si>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</si>
  <si>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</si>
  <si>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</si>
  <si>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</si>
  <si>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</si>
  <si>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</si>
  <si>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</si>
  <si>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</si>
  <si>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</si>
  <si>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</si>
  <si>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</si>
  <si>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</si>
  <si>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</si>
  <si>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</si>
  <si>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</si>
  <si>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</si>
  <si>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</si>
  <si>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</si>
  <si>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</si>
  <si>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</si>
  <si>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</si>
  <si>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</si>
  <si>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</si>
  <si>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</si>
  <si>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</si>
  <si>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</si>
  <si>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</si>
  <si>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</si>
  <si>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</si>
  <si>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</si>
  <si>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</si>
  <si>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</si>
  <si>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</si>
  <si>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</si>
  <si>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</si>
  <si>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</si>
  <si>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</si>
  <si>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</si>
  <si>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</si>
  <si>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</si>
  <si>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</si>
  <si>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</si>
  <si>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</si>
  <si>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</si>
  <si>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</si>
  <si>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</si>
  <si>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</si>
  <si>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</si>
  <si>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</si>
  <si>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</si>
  <si>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</si>
  <si>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</si>
  <si>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</si>
  <si>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</si>
  <si>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</si>
  <si>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</si>
  <si>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</si>
  <si>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</si>
  <si>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</si>
  <si>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</si>
  <si>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</si>
  <si>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</si>
  <si>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</si>
  <si>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</si>
  <si>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</si>
  <si>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</si>
  <si>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</si>
  <si>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</si>
  <si>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</si>
  <si>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</si>
  <si>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</si>
  <si>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</si>
  <si>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</si>
  <si>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</si>
  <si>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</si>
  <si>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</si>
  <si>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</si>
  <si>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</si>
  <si>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</si>
  <si>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</si>
  <si>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</si>
  <si>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</si>
  <si>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</si>
  <si>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</si>
  <si>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</si>
  <si>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</si>
  <si>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</si>
  <si>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</si>
  <si>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</si>
  <si>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</si>
  <si>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</si>
  <si>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</si>
  <si>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</si>
  <si>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</si>
  <si>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</si>
  <si>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</si>
  <si>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</si>
  <si>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</si>
  <si>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</si>
  <si>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</si>
  <si>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</si>
  <si>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</si>
  <si>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</si>
  <si>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</si>
  <si>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</si>
  <si>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</si>
  <si>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</si>
  <si>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</si>
  <si>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</si>
  <si>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</si>
  <si>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</si>
  <si>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</si>
  <si>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</si>
  <si>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</si>
  <si>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</si>
  <si>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</si>
  <si>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</si>
  <si>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</si>
  <si>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</si>
  <si>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</si>
  <si>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</si>
  <si>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</si>
  <si>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</si>
  <si>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</si>
  <si>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</si>
  <si>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</si>
  <si>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</si>
  <si>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</si>
  <si>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</si>
  <si>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</si>
  <si>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</si>
  <si>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</si>
  <si>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</si>
  <si>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</si>
  <si>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</si>
  <si>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</si>
  <si>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</si>
  <si>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</si>
  <si>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</si>
  <si>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</si>
  <si>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</si>
  <si>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</si>
  <si>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</si>
  <si>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</si>
  <si>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</si>
  <si>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</si>
  <si>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</si>
  <si>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</si>
  <si>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</si>
  <si>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</si>
  <si>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</si>
  <si>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</si>
  <si>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</si>
  <si>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</si>
  <si>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</si>
  <si>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</si>
  <si>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</si>
  <si>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</si>
  <si>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</si>
  <si>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</si>
  <si>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</si>
  <si>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</si>
  <si>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</si>
  <si>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</si>
  <si>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</si>
  <si>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</si>
  <si>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</si>
  <si>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</si>
  <si>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</si>
  <si>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</si>
  <si>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</si>
  <si>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</si>
  <si>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</si>
  <si>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</si>
  <si>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</si>
  <si>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</si>
  <si>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</si>
  <si>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</si>
  <si>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</si>
  <si>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</si>
  <si>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</si>
  <si>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</si>
  <si>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</si>
  <si>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</si>
  <si>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</si>
  <si>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</si>
  <si>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</si>
  <si>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</si>
  <si>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</si>
  <si>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</si>
  <si>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</si>
  <si>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</si>
  <si>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</si>
  <si>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</si>
  <si>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</si>
  <si>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</si>
  <si>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</si>
  <si>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</si>
  <si>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</si>
  <si>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</si>
  <si>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</si>
  <si>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</si>
  <si>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</si>
  <si>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</si>
  <si>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</si>
  <si>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</si>
  <si>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</si>
  <si>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</si>
  <si>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</si>
  <si>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</si>
  <si>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</si>
  <si>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</si>
  <si>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</si>
  <si>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</si>
  <si>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</si>
  <si>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</si>
  <si>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</si>
  <si>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</si>
  <si>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</si>
  <si>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</si>
  <si>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</si>
  <si>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</si>
  <si>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</si>
  <si>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</si>
  <si>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</si>
  <si>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</si>
  <si>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</si>
  <si>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</si>
  <si>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</si>
  <si>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</si>
  <si>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</si>
  <si>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</si>
  <si>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</si>
  <si>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</si>
  <si>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</si>
  <si>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</si>
  <si>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</si>
  <si>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</si>
  <si>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</si>
  <si>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</si>
  <si>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</si>
  <si>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</si>
  <si>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</si>
  <si>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</si>
  <si>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</si>
  <si>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</si>
  <si>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</si>
  <si>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</si>
  <si>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</si>
  <si>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</si>
  <si>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</si>
  <si>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</si>
  <si>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</si>
  <si>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</si>
  <si>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</si>
  <si>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</si>
  <si>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</si>
  <si>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</si>
  <si>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</si>
  <si>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</si>
  <si>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</si>
  <si>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</si>
  <si>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</si>
  <si>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</si>
  <si>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</si>
  <si>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</si>
  <si>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</si>
  <si>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</si>
  <si>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</si>
  <si>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</si>
  <si>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</si>
  <si>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</si>
  <si>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</si>
  <si>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</si>
  <si>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</si>
  <si>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</si>
  <si>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</si>
  <si>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</si>
  <si>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</si>
  <si>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</si>
  <si>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</si>
  <si>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</si>
  <si>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</si>
  <si>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</si>
  <si>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</si>
  <si>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</si>
  <si>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</si>
  <si>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</si>
  <si>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</si>
  <si>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</si>
  <si>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</si>
  <si>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</si>
  <si>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</si>
  <si>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</si>
  <si>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</si>
  <si>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</si>
  <si>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</si>
  <si>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</si>
  <si>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</si>
  <si>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</si>
  <si>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</si>
  <si>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</si>
  <si>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</si>
  <si>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</si>
  <si>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</si>
  <si>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</si>
  <si>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</si>
  <si>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</si>
  <si>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</si>
  <si>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</si>
  <si>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</si>
  <si>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</si>
  <si>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</si>
  <si>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</si>
  <si>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</si>
  <si>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</si>
  <si>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</si>
  <si>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</si>
  <si>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</si>
  <si>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</si>
  <si>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</si>
  <si>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</si>
  <si>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</si>
  <si>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</si>
  <si>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</si>
  <si>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</si>
  <si>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</si>
  <si>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</si>
  <si>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</si>
  <si>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</si>
  <si>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</si>
  <si>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</si>
  <si>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</si>
  <si>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</si>
  <si>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</si>
  <si>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</si>
  <si>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</si>
  <si>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</si>
  <si>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</si>
  <si>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</si>
  <si>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</si>
  <si>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</si>
  <si>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</si>
  <si>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</si>
  <si>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</si>
  <si>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</si>
  <si>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</si>
  <si>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</si>
  <si>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</si>
  <si>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</si>
  <si>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</si>
  <si>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</si>
  <si>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</si>
  <si>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</si>
  <si>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</si>
  <si>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</si>
  <si>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</si>
  <si>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</si>
  <si>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</si>
  <si>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</si>
  <si>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</si>
  <si>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</si>
  <si>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</si>
  <si>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</si>
  <si>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</si>
  <si>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</si>
  <si>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</si>
  <si>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</si>
  <si>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</si>
  <si>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</si>
  <si>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</si>
  <si>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</si>
  <si>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</si>
  <si>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</si>
  <si>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</si>
  <si>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</si>
  <si>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</si>
  <si>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</si>
  <si>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</si>
  <si>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</si>
  <si>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</si>
  <si>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</si>
  <si>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</si>
  <si>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</si>
  <si>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</si>
  <si>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</si>
  <si>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</si>
  <si>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</si>
  <si>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</si>
  <si>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</si>
  <si>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</si>
  <si>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</si>
  <si>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</si>
  <si>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</si>
  <si>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</si>
  <si>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</si>
  <si>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</si>
  <si>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</si>
  <si>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</si>
  <si>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</si>
  <si>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</si>
  <si>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</si>
  <si>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</si>
  <si>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</si>
  <si>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</si>
  <si>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</si>
  <si>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</si>
  <si>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</si>
  <si>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</si>
  <si>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</si>
  <si>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</si>
  <si>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</si>
  <si>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</si>
  <si>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</si>
  <si>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</si>
  <si>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</si>
  <si>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</si>
  <si>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</si>
  <si>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</si>
  <si>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</si>
  <si>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</si>
  <si>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</si>
  <si>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</si>
  <si>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</si>
  <si>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</si>
  <si>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</si>
  <si>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</si>
  <si>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</si>
  <si>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</si>
  <si>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</si>
  <si>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</si>
  <si>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</si>
  <si>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</si>
  <si>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</si>
  <si>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</si>
  <si>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</si>
  <si>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</si>
  <si>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</si>
  <si>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</si>
  <si>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</si>
  <si>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</si>
  <si>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</si>
  <si>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</si>
  <si>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</si>
  <si>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</si>
  <si>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</si>
  <si>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</si>
  <si>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</si>
  <si>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</si>
  <si>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</si>
  <si>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</si>
  <si>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</si>
  <si>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</si>
  <si>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</si>
  <si>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</si>
  <si>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</si>
  <si>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</si>
  <si>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</si>
  <si>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</si>
  <si>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</si>
  <si>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</si>
  <si>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</si>
  <si>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</si>
  <si>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</si>
  <si>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</si>
  <si>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</si>
  <si>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</si>
  <si>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</si>
  <si>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</si>
  <si>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</si>
  <si>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</si>
  <si>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</si>
  <si>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</si>
  <si>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</si>
  <si>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</si>
  <si>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</si>
  <si>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</si>
  <si>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</si>
  <si>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</si>
  <si>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</si>
  <si>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</si>
  <si>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</si>
  <si>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</si>
  <si>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</si>
  <si>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</si>
  <si>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</si>
  <si>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</si>
  <si>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</si>
  <si>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</si>
  <si>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</si>
  <si>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</si>
  <si>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</si>
  <si>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</si>
  <si>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</si>
  <si>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</si>
  <si>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</si>
  <si>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</si>
  <si>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</si>
  <si>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</si>
  <si>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</si>
  <si>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</si>
  <si>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</si>
  <si>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</si>
  <si>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</si>
  <si>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</si>
  <si>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</si>
  <si>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</si>
  <si>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</si>
  <si>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</si>
  <si>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</si>
  <si>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</si>
  <si>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</si>
  <si>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</si>
  <si>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</si>
  <si>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</si>
  <si>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</si>
  <si>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</si>
  <si>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</si>
  <si>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</si>
  <si>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</si>
  <si>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</si>
  <si>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</si>
  <si>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</si>
  <si>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</si>
  <si>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</si>
  <si>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</si>
  <si>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</si>
  <si>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</si>
  <si>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</si>
  <si>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</si>
  <si>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</si>
  <si>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</si>
  <si>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</si>
  <si>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</si>
  <si>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</si>
  <si>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</si>
  <si>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</si>
  <si>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</si>
  <si>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</si>
  <si>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</si>
  <si>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</si>
  <si>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</si>
  <si>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</si>
  <si>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</si>
  <si>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</si>
  <si>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</si>
  <si>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</si>
  <si>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</si>
  <si>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</si>
  <si>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</si>
  <si>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</si>
  <si>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</si>
  <si>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</si>
  <si>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</si>
  <si>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</si>
  <si>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</si>
  <si>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</si>
  <si>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</si>
  <si>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</si>
  <si>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</si>
  <si>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</si>
  <si>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</si>
  <si>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</si>
  <si>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</si>
  <si>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</si>
  <si>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</si>
  <si>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</si>
  <si>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</si>
  <si>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</si>
  <si>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</si>
  <si>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</si>
  <si>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</si>
  <si>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</si>
  <si>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</si>
  <si>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</si>
  <si>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</si>
  <si>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</si>
  <si>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</si>
  <si>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</si>
  <si>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</si>
  <si>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</si>
  <si>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</si>
  <si>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</si>
  <si>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</si>
  <si>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</si>
  <si>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</si>
  <si>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</si>
  <si>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</si>
  <si>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</si>
  <si>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</si>
  <si>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</si>
  <si>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</si>
  <si>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</si>
  <si>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</si>
  <si>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</si>
  <si>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</si>
  <si>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</si>
  <si>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</si>
  <si>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</si>
  <si>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</si>
  <si>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</si>
  <si>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</si>
  <si>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</si>
  <si>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</si>
  <si>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</si>
  <si>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</si>
  <si>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</si>
  <si>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</si>
  <si>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</si>
  <si>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</si>
  <si>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</si>
  <si>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</si>
  <si>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</si>
  <si>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</si>
  <si>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</si>
  <si>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</si>
  <si>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</si>
  <si>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</si>
  <si>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</si>
  <si>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</si>
  <si>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</si>
  <si>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</si>
  <si>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</si>
  <si>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</si>
  <si>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</si>
  <si>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</si>
  <si>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</si>
  <si>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</si>
  <si>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</si>
  <si>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</si>
  <si>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</si>
  <si>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</si>
  <si>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</si>
  <si>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</si>
  <si>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</si>
  <si>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</si>
  <si>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</si>
  <si>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</si>
  <si>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</si>
  <si>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</si>
  <si>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</si>
  <si>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</si>
  <si>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</si>
  <si>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</si>
  <si>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</si>
  <si>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</si>
  <si>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</si>
  <si>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</si>
  <si>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</si>
  <si>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</si>
  <si>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</si>
  <si>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</si>
  <si>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</si>
  <si>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</si>
  <si>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</si>
  <si>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</si>
  <si>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</si>
  <si>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</si>
  <si>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</si>
  <si>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</si>
  <si>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</si>
  <si>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</si>
  <si>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</si>
  <si>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</si>
  <si>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</si>
  <si>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</si>
  <si>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</si>
  <si>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</si>
  <si>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</si>
  <si>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</si>
  <si>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</si>
  <si>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</si>
  <si>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</si>
  <si>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</si>
  <si>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</si>
  <si>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</si>
  <si>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</si>
  <si>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</si>
  <si>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</si>
  <si>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</si>
  <si>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</si>
  <si>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</si>
  <si>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</si>
  <si>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</si>
  <si>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</si>
  <si>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</si>
  <si>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</si>
  <si>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</si>
  <si>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</si>
  <si>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</si>
  <si>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</si>
  <si>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</si>
  <si>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</si>
  <si>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</si>
  <si>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</si>
  <si>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</si>
  <si>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</si>
  <si>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</si>
  <si>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</si>
  <si>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</si>
  <si>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</si>
  <si>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</si>
  <si>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</si>
  <si>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</si>
  <si>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</si>
  <si>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</si>
  <si>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</si>
  <si>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</si>
  <si>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</si>
  <si>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</si>
  <si>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</si>
  <si>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</si>
  <si>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</si>
  <si>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</si>
  <si>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</si>
  <si>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</si>
  <si>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</si>
  <si>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</si>
  <si>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</si>
  <si>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</si>
  <si>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</si>
  <si>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</si>
  <si>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</si>
  <si>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</si>
  <si>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</si>
  <si>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</si>
  <si>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</si>
  <si>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</si>
  <si>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</si>
  <si>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</si>
  <si>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</si>
  <si>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</si>
  <si>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</si>
  <si>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</si>
  <si>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</si>
  <si>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</si>
  <si>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</si>
  <si>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</si>
  <si>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</si>
  <si>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</si>
  <si>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</si>
  <si>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</si>
  <si>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</si>
  <si>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</si>
  <si>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</si>
  <si>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</si>
  <si>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</si>
  <si>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</si>
  <si>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</si>
  <si>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</si>
  <si>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</si>
  <si>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</si>
  <si>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</si>
  <si>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</si>
  <si>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</si>
  <si>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</si>
  <si>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</si>
  <si>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</si>
  <si>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</si>
  <si>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</si>
  <si>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</si>
  <si>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</si>
  <si>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</si>
  <si>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</si>
  <si>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</si>
  <si>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</si>
  <si>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</si>
  <si>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</si>
  <si>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</si>
  <si>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</si>
  <si>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</si>
  <si>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</si>
  <si>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</si>
  <si>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</si>
  <si>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</si>
  <si>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</si>
  <si>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</si>
  <si>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</si>
  <si>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</si>
  <si>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</si>
  <si>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</si>
  <si>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</si>
  <si>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</si>
  <si>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</si>
  <si>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</si>
  <si>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</si>
  <si>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</si>
  <si>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</si>
  <si>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</si>
  <si>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</si>
  <si>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</si>
  <si>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</si>
  <si>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</si>
  <si>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</si>
  <si>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</si>
  <si>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</si>
  <si>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</si>
  <si>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</si>
  <si>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</si>
  <si>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</si>
  <si>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</si>
  <si>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</si>
  <si>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</si>
  <si>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</si>
  <si>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</si>
  <si>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</si>
  <si>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</si>
  <si>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</si>
  <si>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</si>
  <si>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</si>
  <si>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</si>
  <si>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</si>
  <si>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</si>
  <si>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</si>
  <si>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</si>
  <si>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</si>
  <si>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</si>
  <si>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</si>
  <si>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</si>
  <si>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</si>
  <si>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</si>
  <si>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</si>
  <si>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</si>
  <si>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</si>
  <si>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</si>
  <si>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</si>
  <si>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</si>
  <si>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</si>
  <si>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</si>
  <si>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</si>
  <si>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</si>
  <si>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</si>
  <si>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</si>
  <si>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</si>
  <si>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</si>
  <si>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</si>
  <si>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</si>
  <si>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</si>
  <si>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</si>
  <si>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</si>
  <si>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</si>
  <si>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</si>
  <si>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</si>
  <si>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</si>
  <si>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</si>
  <si>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</si>
  <si>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</si>
  <si>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</si>
  <si>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</si>
  <si>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</si>
  <si>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</si>
  <si>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</si>
  <si>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</si>
  <si>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</si>
  <si>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</si>
  <si>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</si>
  <si>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</si>
  <si>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</si>
  <si>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</si>
  <si>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</si>
  <si>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</si>
  <si>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</si>
  <si>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</si>
  <si>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</si>
  <si>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</si>
  <si>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</si>
  <si>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</si>
  <si>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</si>
  <si>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</si>
  <si>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</si>
  <si>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</si>
  <si>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</si>
  <si>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</si>
  <si>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</si>
  <si>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</si>
  <si>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</si>
  <si>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</si>
  <si>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</si>
  <si>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</si>
  <si>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</si>
  <si>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</si>
  <si>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</si>
  <si>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</si>
  <si>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</si>
  <si>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</si>
  <si>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</si>
  <si>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</si>
  <si>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</si>
  <si>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</si>
  <si>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</si>
  <si>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</si>
  <si>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</si>
  <si>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</si>
  <si>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</si>
  <si>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</si>
  <si>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</si>
  <si>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</si>
  <si>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</si>
  <si>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</si>
  <si>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</si>
  <si>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</si>
  <si>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</si>
  <si>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</si>
  <si>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</si>
  <si>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</si>
  <si>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</si>
  <si>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</si>
  <si>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</si>
  <si>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</si>
  <si>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</si>
  <si>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</si>
  <si>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</si>
  <si>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</si>
  <si>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</si>
  <si>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</si>
  <si>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</si>
  <si>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</si>
  <si>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</si>
  <si>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</si>
  <si>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</si>
  <si>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</si>
  <si>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</si>
  <si>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</si>
  <si>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</si>
  <si>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</si>
  <si>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</si>
  <si>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</si>
  <si>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</si>
  <si>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</si>
  <si>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</si>
  <si>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</si>
  <si>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</si>
  <si>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</si>
  <si>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</si>
  <si>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</si>
  <si>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</si>
  <si>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</si>
  <si>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</si>
  <si>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</si>
  <si>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</si>
  <si>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</si>
  <si>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</si>
  <si>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</si>
  <si>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</si>
  <si>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</si>
  <si>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</si>
  <si>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</si>
  <si>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</si>
  <si>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</si>
  <si>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</si>
  <si>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</si>
  <si>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</si>
  <si>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</si>
  <si>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</si>
  <si>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</si>
  <si>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</si>
  <si>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</si>
  <si>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</si>
  <si>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</si>
  <si>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</si>
  <si>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</si>
  <si>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</si>
  <si>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</si>
  <si>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</si>
  <si>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</si>
  <si>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</si>
  <si>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</si>
  <si>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</si>
  <si>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</si>
  <si>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</si>
  <si>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</si>
  <si>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</si>
  <si>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</si>
  <si>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</si>
  <si>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</si>
  <si>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</si>
  <si>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</si>
  <si>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</si>
  <si>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</si>
  <si>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</si>
  <si>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</si>
  <si>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</si>
  <si>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</si>
  <si>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</si>
  <si>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</si>
  <si>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</si>
  <si>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</si>
  <si>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</si>
  <si>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</si>
  <si>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</si>
  <si>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</si>
  <si>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</si>
  <si>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</si>
  <si>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</si>
  <si>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</si>
  <si>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</si>
  <si>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</si>
  <si>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</si>
  <si>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</si>
  <si>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</si>
  <si>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</si>
  <si>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</si>
  <si>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</si>
  <si>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</si>
  <si>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</si>
  <si>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</si>
  <si>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</si>
  <si>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</si>
  <si>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</si>
  <si>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</si>
  <si>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</si>
  <si>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</si>
  <si>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</si>
  <si>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</si>
  <si>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</si>
  <si>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</si>
  <si>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</si>
  <si>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</si>
  <si>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</si>
  <si>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</si>
  <si>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</si>
  <si>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</si>
  <si>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</si>
  <si>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</si>
  <si>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</si>
  <si>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</si>
  <si>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</si>
  <si>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</si>
  <si>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</si>
  <si>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</si>
  <si>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</si>
  <si>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</si>
  <si>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</si>
  <si>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</si>
  <si>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</si>
  <si>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</si>
  <si>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</si>
  <si>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</si>
  <si>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</si>
  <si>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</si>
  <si>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</si>
  <si>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</si>
  <si>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</si>
  <si>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</si>
  <si>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</si>
  <si>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</si>
  <si>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</si>
  <si>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</si>
  <si>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</si>
  <si>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</si>
  <si>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</si>
  <si>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</si>
  <si>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</si>
  <si>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</si>
  <si>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</si>
  <si>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</si>
  <si>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</si>
  <si>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</si>
  <si>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</si>
  <si>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</si>
  <si>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</si>
  <si>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</si>
  <si>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</si>
  <si>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</si>
  <si>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</si>
  <si>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</si>
  <si>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</si>
  <si>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</si>
  <si>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</si>
  <si>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</si>
  <si>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</si>
  <si>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</si>
  <si>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</si>
  <si>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</si>
  <si>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</si>
  <si>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</si>
  <si>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</si>
  <si>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</si>
  <si>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</si>
  <si>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</si>
  <si>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</si>
  <si>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</si>
  <si>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</si>
  <si>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</si>
  <si>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</si>
  <si>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</si>
  <si>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</si>
  <si>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</si>
  <si>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</si>
  <si>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</si>
  <si>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</si>
  <si>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</si>
  <si>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</si>
  <si>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</si>
  <si>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</si>
  <si>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</si>
  <si>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</si>
  <si>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</si>
  <si>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</si>
  <si>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</si>
  <si>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</si>
  <si>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</si>
  <si>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</si>
  <si>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</si>
  <si>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</si>
  <si>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</si>
  <si>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</si>
  <si>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</si>
  <si>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</si>
  <si>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</si>
  <si>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</si>
  <si>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</si>
  <si>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</si>
  <si>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</si>
  <si>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</si>
  <si>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</si>
  <si>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</si>
  <si>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</si>
  <si>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</si>
  <si>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</si>
  <si>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</si>
  <si>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</si>
  <si>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</si>
  <si>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</si>
  <si>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</si>
  <si>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</si>
  <si>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</si>
  <si>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</si>
  <si>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</si>
  <si>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</si>
  <si>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</si>
  <si>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</si>
  <si>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</si>
  <si>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</si>
  <si>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</si>
  <si>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</si>
  <si>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</si>
  <si>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</si>
  <si>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</si>
  <si>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</si>
  <si>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</si>
  <si>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</si>
  <si>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</si>
  <si>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</si>
  <si>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</si>
  <si>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</si>
  <si>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</si>
  <si>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</si>
  <si>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</si>
  <si>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</si>
  <si>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</si>
  <si>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</si>
  <si>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</si>
  <si>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</si>
  <si>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</si>
  <si>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</si>
  <si>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</si>
  <si>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</si>
  <si>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</si>
  <si>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</si>
  <si>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</si>
  <si>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</si>
  <si>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</si>
  <si>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</si>
  <si>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</si>
  <si>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</si>
  <si>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</si>
  <si>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</si>
  <si>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</si>
  <si>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</si>
  <si>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</si>
  <si>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</si>
  <si>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</si>
  <si>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</si>
  <si>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</si>
  <si>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</si>
  <si>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</si>
  <si>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</si>
  <si>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</si>
  <si>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</si>
  <si>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</si>
  <si>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</si>
  <si>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</si>
  <si>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</si>
  <si>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</si>
  <si>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</si>
  <si>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</si>
  <si>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</si>
  <si>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</si>
  <si>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</si>
  <si>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</si>
  <si>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</si>
  <si>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</si>
  <si>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</si>
  <si>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</si>
  <si>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</si>
  <si>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</si>
  <si>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</si>
  <si>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</si>
  <si>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</si>
  <si>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</si>
  <si>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</si>
  <si>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</si>
  <si>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</si>
  <si>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</si>
  <si>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</si>
  <si>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</si>
  <si>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</si>
  <si>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</si>
  <si>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</si>
  <si>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</si>
  <si>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</si>
  <si>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</si>
  <si>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</si>
  <si>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</si>
  <si>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</si>
  <si>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</si>
  <si>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</si>
  <si>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</si>
  <si>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</si>
  <si>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</si>
  <si>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</si>
  <si>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</si>
  <si>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</si>
  <si>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</si>
  <si>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</si>
  <si>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</si>
  <si>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</si>
  <si>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</si>
  <si>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</si>
  <si>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</si>
  <si>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</si>
  <si>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</si>
  <si>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</si>
  <si>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</si>
  <si>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</si>
  <si>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</si>
  <si>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</si>
  <si>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</si>
  <si>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</si>
  <si>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</si>
  <si>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</si>
  <si>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</si>
  <si>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</si>
  <si>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</si>
  <si>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</si>
  <si>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</si>
  <si>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</si>
  <si>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</si>
  <si>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</si>
  <si>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</si>
  <si>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</si>
  <si>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</si>
  <si>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</si>
  <si>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</si>
  <si>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</si>
  <si>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</si>
  <si>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</si>
  <si>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</si>
  <si>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</si>
  <si>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</si>
  <si>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</si>
  <si>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</si>
  <si>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</si>
  <si>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</si>
  <si>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</si>
  <si>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</si>
  <si>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</si>
  <si>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</si>
  <si>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</si>
  <si>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</si>
  <si>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</si>
  <si>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</si>
  <si>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</si>
  <si>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</si>
  <si>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</si>
  <si>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</si>
  <si>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</si>
  <si>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</si>
  <si>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</si>
  <si>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</si>
  <si>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</si>
  <si>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</si>
  <si>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</si>
  <si>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</si>
  <si>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</si>
  <si>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</si>
  <si>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</si>
  <si>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</si>
  <si>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</si>
  <si>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</si>
  <si>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</si>
  <si>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</si>
  <si>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</si>
  <si>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</si>
  <si>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</si>
  <si>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</si>
  <si>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</si>
  <si>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</si>
  <si>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</si>
  <si>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</si>
  <si>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</si>
  <si>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</si>
  <si>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</si>
  <si>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</si>
  <si>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</si>
  <si>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</si>
  <si>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</si>
  <si>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</si>
  <si>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</si>
  <si>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</si>
  <si>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</si>
  <si>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</si>
  <si>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</si>
  <si>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</si>
  <si>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</si>
  <si>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</si>
  <si>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</si>
  <si>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</si>
  <si>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</si>
  <si>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</si>
  <si>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</si>
  <si>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</si>
  <si>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</si>
  <si>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</si>
  <si>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</si>
  <si>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</si>
  <si>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</si>
  <si>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</si>
  <si>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</si>
  <si>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</si>
  <si>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</si>
  <si>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</si>
  <si>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</si>
  <si>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</si>
  <si>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</si>
  <si>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</si>
  <si>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</si>
  <si>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</si>
  <si>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</si>
  <si>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</si>
  <si>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</si>
  <si>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</si>
  <si>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</si>
  <si>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</si>
  <si>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</si>
  <si>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</si>
  <si>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</si>
  <si>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</si>
  <si>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</si>
  <si>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</si>
  <si>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</si>
  <si>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</si>
  <si>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</si>
  <si>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</si>
  <si>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</si>
  <si>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</si>
  <si>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</si>
  <si>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</si>
  <si>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</si>
  <si>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</si>
  <si>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</si>
  <si>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</si>
  <si>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</si>
  <si>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</si>
  <si>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</si>
  <si>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</si>
  <si>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</si>
  <si>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</si>
  <si>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</si>
  <si>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</si>
  <si>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</si>
  <si>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</si>
  <si>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</si>
  <si>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</si>
  <si>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</si>
  <si>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</si>
  <si>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</si>
  <si>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</si>
  <si>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</si>
  <si>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</si>
  <si>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</si>
  <si>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</si>
  <si>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</si>
  <si>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</si>
  <si>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</si>
  <si>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</si>
  <si>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</si>
  <si>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</si>
  <si>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</si>
  <si>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</si>
  <si>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</si>
  <si>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</si>
  <si>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</si>
  <si>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</si>
  <si>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</si>
  <si>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</si>
  <si>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</si>
  <si>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</si>
  <si>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</si>
  <si>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</si>
  <si>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</si>
  <si>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</si>
  <si>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</si>
  <si>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</si>
  <si>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</si>
  <si>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</si>
  <si>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</si>
  <si>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</si>
  <si>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</si>
  <si>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</si>
  <si>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</si>
  <si>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</si>
  <si>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</si>
  <si>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</si>
  <si>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</si>
  <si>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</si>
  <si>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</si>
  <si>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</si>
  <si>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</si>
  <si>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</si>
  <si>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</si>
  <si>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</si>
  <si>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</si>
  <si>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</si>
  <si>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</si>
  <si>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</si>
  <si>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</si>
  <si>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</si>
  <si>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</si>
  <si>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</si>
  <si>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</si>
  <si>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</si>
  <si>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</si>
  <si>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</si>
  <si>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</si>
  <si>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</si>
  <si>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</si>
  <si>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</si>
  <si>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</si>
  <si>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</si>
  <si>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</si>
  <si>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</si>
  <si>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</si>
  <si>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</si>
  <si>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</si>
  <si>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</si>
  <si>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</si>
  <si>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</si>
  <si>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</si>
  <si>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</si>
  <si>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</si>
  <si>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</si>
  <si>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</si>
  <si>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</si>
  <si>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</si>
  <si>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</si>
  <si>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</si>
  <si>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</si>
  <si>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</si>
  <si>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</si>
  <si>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</si>
  <si>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</si>
  <si>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</si>
  <si>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</si>
  <si>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</si>
  <si>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</si>
  <si>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</si>
  <si>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</si>
  <si>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</si>
  <si>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</si>
  <si>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</si>
  <si>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</si>
  <si>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</si>
  <si>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</si>
  <si>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</si>
  <si>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</si>
  <si>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</si>
  <si>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</si>
  <si>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</si>
  <si>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</si>
  <si>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</si>
  <si>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</si>
  <si>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</si>
  <si>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</si>
  <si>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</si>
  <si>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</si>
  <si>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</si>
  <si>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</si>
  <si>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</si>
  <si>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</si>
  <si>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</si>
  <si>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</si>
  <si>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</si>
  <si>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</si>
  <si>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</si>
  <si>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</si>
  <si>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</si>
  <si>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</si>
  <si>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</si>
  <si>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</si>
  <si>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</si>
  <si>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</si>
  <si>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</si>
  <si>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</si>
  <si>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</si>
  <si>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</si>
  <si>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</si>
  <si>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</si>
  <si>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</si>
  <si>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</si>
  <si>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</si>
  <si>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</si>
  <si>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</si>
  <si>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</si>
  <si>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</si>
  <si>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</si>
  <si>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</si>
  <si>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</si>
  <si>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</si>
  <si>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</si>
  <si>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</si>
  <si>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</si>
  <si>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</si>
  <si>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</si>
  <si>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</si>
  <si>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</si>
  <si>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</si>
  <si>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</si>
  <si>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</si>
  <si>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</si>
  <si>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</si>
  <si>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</si>
  <si>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</si>
  <si>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</si>
  <si>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</si>
  <si>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</si>
  <si>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</si>
  <si>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</si>
  <si>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</si>
  <si>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</si>
  <si>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</si>
  <si>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</si>
  <si>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</si>
  <si>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</si>
  <si>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</si>
  <si>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</si>
  <si>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</si>
  <si>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</si>
  <si>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</si>
  <si>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</si>
  <si>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</si>
  <si>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</si>
  <si>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</si>
  <si>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</si>
  <si>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</si>
  <si>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</si>
  <si>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</si>
  <si>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</si>
  <si>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</si>
  <si>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</si>
  <si>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</si>
  <si>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</si>
  <si>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</si>
  <si>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</si>
  <si>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</si>
  <si>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</si>
  <si>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</si>
  <si>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</si>
  <si>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</si>
  <si>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</si>
  <si>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</si>
  <si>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</si>
  <si>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</si>
  <si>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</si>
  <si>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</si>
  <si>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</si>
  <si>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</si>
  <si>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</si>
  <si>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</si>
  <si>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</si>
  <si>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</si>
  <si>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</si>
  <si>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</si>
  <si>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</si>
  <si>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</si>
  <si>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</si>
  <si>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</si>
  <si>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</si>
  <si>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</si>
  <si>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</si>
  <si>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</si>
  <si>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</si>
  <si>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</si>
  <si>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</si>
  <si>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</si>
  <si>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</si>
  <si>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</si>
  <si>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</si>
  <si>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</si>
  <si>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</si>
  <si>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</si>
  <si>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</si>
  <si>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</si>
  <si>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</si>
  <si>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</si>
  <si>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</si>
  <si>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</si>
  <si>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</si>
  <si>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</si>
  <si>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</si>
  <si>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</si>
  <si>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</si>
  <si>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</si>
  <si>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</si>
  <si>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</si>
  <si>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</si>
  <si>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</si>
  <si>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</si>
  <si>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</si>
  <si>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</si>
  <si>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</si>
  <si>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</si>
  <si>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</si>
  <si>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</si>
  <si>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</si>
  <si>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</si>
  <si>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</si>
  <si>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</si>
  <si>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</si>
  <si>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</si>
  <si>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</si>
  <si>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</si>
  <si>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</si>
  <si>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</si>
  <si>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</si>
  <si>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</si>
  <si>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</si>
  <si>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</si>
  <si>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</si>
  <si>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</si>
  <si>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</si>
  <si>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</si>
  <si>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</si>
  <si>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</si>
  <si>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</si>
  <si>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</si>
  <si>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</si>
  <si>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</si>
  <si>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</si>
  <si>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</si>
  <si>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</si>
  <si>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</si>
  <si>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</si>
  <si>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</si>
  <si>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</si>
  <si>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</si>
  <si>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</si>
  <si>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</si>
  <si>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</si>
  <si>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</si>
  <si>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</si>
  <si>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</si>
  <si>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</si>
  <si>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</si>
  <si>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</si>
  <si>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</si>
  <si>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</si>
  <si>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</si>
  <si>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</si>
  <si>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</si>
  <si>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</si>
  <si>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</si>
  <si>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</si>
  <si>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</si>
  <si>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</si>
  <si>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</si>
  <si>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</si>
  <si>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</si>
  <si>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</si>
  <si>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</si>
  <si>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</si>
  <si>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</si>
  <si>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</si>
  <si>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</si>
  <si>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</si>
  <si>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</si>
  <si>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</si>
  <si>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</si>
  <si>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</si>
  <si>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</si>
  <si>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</si>
  <si>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</si>
  <si>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</si>
  <si>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</si>
  <si>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</si>
  <si>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</si>
  <si>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</si>
  <si>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</si>
  <si>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</si>
  <si>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</si>
  <si>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</si>
  <si>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</si>
  <si>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</si>
  <si>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</si>
  <si>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</si>
  <si>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</si>
  <si>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</si>
  <si>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</si>
  <si>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</si>
  <si>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</si>
  <si>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</si>
  <si>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</si>
  <si>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</si>
  <si>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</si>
  <si>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</si>
  <si>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</si>
  <si>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</si>
  <si>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</si>
  <si>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</si>
  <si>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</si>
  <si>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</si>
  <si>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</si>
  <si>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</si>
  <si>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</si>
  <si>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</si>
  <si>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</si>
  <si>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</si>
  <si>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</si>
  <si>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</si>
  <si>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</si>
  <si>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</si>
  <si>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</si>
  <si>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</si>
  <si>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</si>
  <si>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</si>
  <si>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</si>
  <si>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</si>
  <si>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</si>
  <si>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</si>
  <si>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</si>
  <si>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</si>
  <si>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</si>
  <si>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</si>
  <si>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</si>
  <si>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</si>
  <si>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</si>
  <si>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</si>
  <si>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</si>
  <si>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</si>
  <si>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</si>
  <si>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</si>
  <si>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</si>
  <si>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</si>
  <si>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</si>
  <si>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</si>
  <si>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</si>
  <si>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</si>
  <si>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</si>
  <si>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</si>
  <si>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</si>
  <si>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</si>
  <si>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</si>
  <si>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</si>
  <si>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</si>
  <si>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</si>
  <si>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</si>
  <si>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</si>
  <si>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</si>
  <si>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</si>
  <si>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</si>
  <si>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</si>
  <si>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</si>
  <si>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</si>
  <si>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</si>
  <si>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</si>
  <si>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</si>
  <si>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</si>
  <si>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</si>
  <si>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</si>
  <si>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</si>
  <si>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</si>
  <si>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</si>
  <si>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</si>
  <si>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</si>
  <si>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</si>
  <si>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</si>
  <si>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</si>
  <si>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</si>
  <si>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</si>
  <si>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</si>
  <si>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</si>
  <si>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</si>
  <si>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</si>
  <si>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</si>
  <si>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</si>
  <si>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</si>
  <si>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</si>
  <si>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</si>
  <si>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</si>
  <si>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</si>
  <si>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</si>
  <si>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</si>
  <si>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</si>
  <si>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</si>
  <si>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</si>
  <si>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</si>
  <si>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</si>
  <si>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</si>
  <si>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</si>
  <si>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</si>
  <si>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</si>
  <si>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</si>
  <si>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</si>
  <si>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</si>
  <si>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</si>
  <si>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</si>
  <si>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</si>
  <si>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</si>
  <si>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</si>
  <si>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</si>
  <si>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</si>
  <si>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</si>
  <si>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</si>
  <si>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</si>
  <si>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</si>
  <si>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</si>
  <si>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</si>
  <si>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</si>
  <si>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</si>
  <si>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</si>
  <si>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</si>
  <si>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</si>
  <si>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</si>
  <si>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</si>
  <si>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</si>
  <si>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</si>
  <si>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</si>
  <si>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</si>
  <si>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</si>
  <si>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</si>
  <si>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</si>
  <si>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</si>
  <si>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</si>
  <si>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</si>
  <si>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</si>
  <si>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</si>
  <si>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</si>
  <si>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</si>
  <si>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</si>
  <si>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</si>
  <si>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</si>
  <si>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</si>
  <si>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</si>
  <si>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</si>
  <si>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</si>
  <si>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</si>
  <si>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</si>
  <si>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</si>
  <si>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</si>
  <si>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</si>
  <si>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</si>
  <si>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</si>
  <si>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</si>
  <si>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</si>
  <si>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</si>
  <si>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</si>
  <si>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</si>
  <si>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</si>
  <si>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</si>
  <si>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</si>
  <si>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</si>
  <si>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</si>
  <si>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</si>
  <si>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</si>
  <si>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</si>
  <si>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</si>
  <si>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</si>
  <si>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</si>
  <si>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</si>
  <si>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</si>
  <si>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</si>
  <si>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</si>
  <si>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</si>
  <si>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</si>
  <si>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</si>
  <si>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</si>
  <si>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</si>
  <si>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</si>
  <si>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</si>
  <si>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</si>
  <si>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</si>
  <si>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</si>
  <si>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</si>
  <si>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</si>
  <si>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</si>
  <si>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</si>
  <si>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</si>
  <si>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</si>
  <si>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</si>
  <si>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</si>
  <si>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</si>
  <si>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</si>
  <si>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</si>
  <si>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</si>
  <si>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</si>
  <si>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</si>
  <si>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</si>
  <si>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</si>
  <si>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</si>
  <si>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</si>
  <si>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</si>
  <si>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</si>
  <si>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</si>
  <si>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</si>
  <si>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</si>
  <si>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</si>
  <si>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</si>
  <si>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</si>
  <si>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</si>
  <si>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</si>
  <si>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</si>
  <si>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</si>
  <si>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</si>
  <si>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</si>
  <si>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</si>
  <si>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</si>
  <si>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</si>
  <si>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</si>
  <si>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</si>
  <si>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</si>
  <si>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</si>
  <si>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</si>
  <si>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</si>
  <si>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</si>
  <si>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</si>
  <si>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</si>
  <si>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</si>
  <si>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</si>
  <si>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</si>
  <si>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</si>
  <si>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</si>
  <si>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</si>
  <si>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</si>
  <si>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</si>
  <si>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</si>
  <si>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</si>
  <si>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</si>
  <si>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</si>
  <si>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</si>
  <si>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</si>
  <si>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</si>
  <si>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</si>
  <si>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</si>
  <si>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</si>
  <si>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</si>
  <si>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</si>
  <si>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</si>
  <si>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</si>
  <si>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</si>
  <si>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</si>
  <si>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</si>
  <si>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</si>
  <si>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</si>
  <si>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</si>
  <si>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</si>
  <si>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</si>
  <si>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</si>
  <si>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</si>
  <si>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</si>
  <si>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</si>
  <si>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</si>
  <si>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</si>
  <si>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</si>
  <si>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</si>
  <si>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</si>
  <si>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</si>
  <si>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</si>
  <si>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</si>
  <si>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</si>
  <si>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</si>
  <si>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</si>
  <si>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</si>
  <si>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</si>
  <si>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</si>
  <si>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</si>
  <si>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</si>
  <si>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</si>
  <si>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</si>
  <si>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</si>
  <si>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</si>
  <si>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</si>
  <si>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</si>
  <si>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</si>
  <si>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</si>
  <si>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</si>
  <si>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</si>
  <si>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</si>
  <si>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</si>
  <si>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</si>
  <si>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</si>
  <si>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</si>
  <si>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</si>
  <si>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</si>
  <si>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</si>
  <si>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</si>
  <si>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</si>
  <si>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</si>
  <si>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</si>
  <si>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</si>
  <si>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</si>
  <si>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</si>
  <si>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</si>
  <si>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</si>
  <si>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</si>
  <si>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</si>
  <si>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</si>
  <si>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</si>
  <si>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</si>
  <si>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</si>
  <si>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</si>
  <si>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</si>
  <si>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</si>
  <si>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</si>
  <si>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</si>
  <si>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</si>
  <si>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</si>
  <si>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</si>
  <si>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</si>
  <si>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</si>
  <si>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</si>
  <si>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</si>
  <si>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</si>
  <si>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</si>
  <si>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</si>
  <si>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</si>
  <si>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</si>
  <si>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</si>
  <si>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</si>
  <si>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</si>
  <si>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</si>
  <si>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</si>
  <si>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</si>
  <si>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</si>
  <si>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</si>
  <si>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</si>
  <si>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</si>
  <si>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</si>
  <si>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</si>
  <si>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</si>
  <si>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</si>
  <si>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</si>
  <si>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</si>
  <si>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</si>
  <si>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</si>
  <si>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</si>
  <si>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</si>
  <si>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</si>
  <si>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</si>
  <si>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</si>
  <si>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</si>
  <si>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</si>
  <si>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</si>
  <si>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</si>
  <si>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</si>
  <si>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</si>
  <si>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</si>
  <si>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</si>
  <si>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</si>
  <si>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</si>
  <si>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</si>
  <si>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</si>
  <si>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</si>
  <si>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</si>
  <si>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</si>
  <si>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</si>
  <si>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</si>
  <si>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</si>
  <si>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</si>
  <si>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</si>
  <si>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</si>
  <si>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</si>
  <si>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</si>
  <si>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</si>
  <si>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</si>
  <si>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</si>
  <si>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</si>
  <si>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</si>
  <si>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</si>
  <si>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</si>
  <si>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</si>
  <si>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</si>
  <si>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</si>
  <si>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</si>
  <si>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</si>
  <si>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</si>
  <si>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</si>
  <si>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</si>
  <si>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</si>
  <si>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</si>
  <si>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</si>
  <si>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</si>
  <si>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</si>
  <si>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</si>
  <si>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</si>
  <si>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</si>
  <si>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</si>
  <si>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</si>
  <si>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</si>
  <si>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</si>
  <si>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</si>
  <si>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</si>
  <si>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</si>
  <si>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</si>
  <si>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</si>
  <si>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</si>
  <si>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</si>
  <si>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</si>
  <si>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</si>
  <si>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</si>
  <si>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</si>
  <si>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</si>
  <si>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</si>
  <si>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</si>
  <si>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</si>
  <si>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</si>
  <si>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</si>
  <si>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</si>
  <si>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</si>
  <si>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</si>
  <si>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</si>
  <si>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</si>
  <si>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</si>
  <si>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</si>
  <si>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</si>
  <si>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</si>
  <si>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</si>
  <si>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</si>
  <si>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</si>
  <si>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</si>
  <si>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</si>
  <si>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</si>
  <si>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</si>
  <si>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</si>
  <si>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</si>
  <si>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</si>
  <si>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</si>
  <si>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</si>
  <si>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</si>
  <si>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</si>
  <si>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</si>
  <si>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</si>
  <si>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</si>
  <si>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</si>
  <si>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</si>
  <si>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</si>
  <si>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</si>
  <si>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</si>
  <si>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</si>
  <si>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</si>
  <si>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</si>
  <si>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</si>
  <si>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</si>
  <si>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</si>
  <si>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</si>
  <si>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</si>
  <si>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</si>
  <si>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</si>
  <si>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</si>
  <si>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</si>
  <si>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</si>
  <si>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</si>
  <si>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</si>
  <si>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</si>
  <si>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</si>
  <si>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</si>
  <si>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</si>
  <si>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</si>
  <si>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</si>
  <si>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</si>
  <si>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</si>
  <si>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</si>
  <si>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</si>
  <si>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</si>
  <si>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</si>
  <si>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</si>
  <si>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</si>
  <si>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</si>
  <si>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</si>
  <si>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</si>
  <si>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</si>
  <si>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</si>
  <si>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</si>
  <si>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</si>
  <si>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</si>
  <si>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</si>
  <si>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</si>
  <si>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</si>
  <si>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</si>
  <si>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</si>
  <si>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</si>
  <si>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</si>
  <si>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</si>
  <si>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</si>
  <si>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</si>
  <si>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</si>
  <si>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</si>
  <si>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</si>
  <si>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</si>
  <si>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</si>
  <si>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</si>
  <si>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</si>
  <si>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</si>
  <si>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</si>
  <si>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</si>
  <si>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</si>
  <si>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</si>
  <si>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</si>
  <si>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</si>
  <si>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</si>
  <si>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</si>
  <si>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</si>
  <si>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</si>
  <si>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</si>
  <si>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</si>
  <si>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</si>
  <si>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</si>
  <si>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</si>
  <si>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</si>
  <si>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</si>
  <si>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</si>
  <si>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</si>
  <si>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</si>
  <si>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</si>
  <si>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</si>
  <si>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</si>
  <si>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</si>
  <si>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</si>
  <si>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</si>
  <si>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</si>
  <si>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</si>
  <si>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</si>
  <si>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</si>
  <si>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</si>
  <si>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</si>
  <si>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</si>
  <si>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</si>
  <si>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</si>
  <si>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</si>
  <si>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</si>
  <si>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</si>
  <si>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</si>
  <si>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</si>
  <si>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</si>
  <si>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</si>
  <si>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</si>
  <si>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</si>
  <si>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</si>
  <si>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</si>
  <si>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</si>
  <si>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</si>
  <si>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</si>
  <si>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</si>
  <si>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</si>
  <si>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</si>
  <si>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</si>
  <si>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</si>
  <si>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</si>
  <si>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</si>
  <si>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</si>
  <si>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</si>
  <si>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</si>
  <si>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</si>
  <si>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</si>
  <si>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</si>
  <si>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</si>
  <si>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</si>
  <si>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</si>
  <si>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</si>
  <si>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</si>
  <si>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</si>
  <si>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</si>
  <si>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</si>
  <si>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</si>
  <si>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</si>
  <si>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</si>
  <si>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</si>
  <si>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</si>
  <si>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</si>
  <si>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</si>
  <si>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</si>
  <si>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</si>
  <si>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</si>
  <si>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</si>
  <si>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</si>
  <si>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</si>
  <si>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</si>
  <si>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</si>
  <si>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</si>
  <si>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</si>
  <si>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</si>
  <si>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</si>
  <si>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</si>
  <si>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</si>
  <si>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</si>
  <si>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</si>
  <si>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</si>
  <si>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</si>
  <si>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</si>
  <si>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</si>
  <si>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</si>
  <si>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</si>
  <si>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</si>
  <si>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</si>
  <si>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</si>
  <si>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</si>
  <si>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</si>
  <si>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</si>
  <si>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</si>
  <si>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</si>
  <si>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</si>
  <si>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</si>
  <si>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</si>
  <si>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</si>
  <si>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</si>
  <si>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</si>
  <si>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</si>
  <si>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</si>
  <si>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</si>
  <si>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</si>
  <si>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</si>
  <si>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</si>
  <si>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</si>
  <si>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</si>
  <si>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</si>
  <si>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</si>
  <si>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</si>
  <si>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</si>
  <si>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</si>
  <si>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</si>
  <si>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</si>
  <si>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</si>
  <si>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</si>
  <si>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</si>
  <si>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</si>
  <si>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</si>
  <si>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</si>
  <si>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</si>
  <si>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</si>
  <si>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</si>
  <si>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</si>
  <si>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</si>
  <si>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</si>
  <si>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</si>
  <si>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</si>
  <si>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</si>
  <si>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</si>
  <si>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</si>
  <si>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</si>
  <si>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</si>
  <si>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</si>
  <si>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</si>
  <si>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</si>
  <si>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</si>
  <si>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</si>
  <si>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</si>
  <si>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</si>
  <si>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</si>
  <si>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</si>
  <si>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</si>
  <si>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</si>
  <si>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</si>
  <si>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</si>
  <si>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</si>
  <si>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</si>
  <si>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</si>
  <si>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</si>
  <si>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</si>
  <si>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</si>
  <si>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</si>
  <si>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</si>
  <si>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</si>
  <si>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</si>
  <si>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</si>
  <si>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</si>
  <si>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</si>
  <si>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</si>
  <si>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</si>
  <si>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</si>
  <si>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</si>
  <si>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</si>
  <si>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</si>
  <si>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</si>
  <si>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</si>
  <si>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</si>
  <si>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</si>
  <si>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</si>
  <si>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</si>
  <si>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</si>
  <si>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</si>
  <si>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</si>
  <si>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</si>
  <si>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</si>
  <si>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</si>
  <si>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</si>
  <si>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</si>
  <si>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</si>
  <si>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</si>
  <si>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</si>
  <si>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</si>
  <si>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</si>
  <si>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</si>
  <si>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</si>
  <si>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</si>
  <si>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</si>
  <si>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</si>
  <si>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</si>
  <si>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</si>
  <si>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</si>
  <si>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</si>
  <si>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</si>
  <si>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</si>
  <si>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</si>
  <si>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</si>
  <si>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</si>
  <si>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</si>
  <si>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</si>
  <si>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</si>
  <si>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</si>
  <si>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</si>
  <si>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</si>
  <si>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</si>
  <si>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</si>
  <si>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</si>
  <si>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</si>
  <si>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</si>
  <si>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</si>
  <si>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</si>
  <si>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</si>
  <si>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</si>
  <si>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</si>
  <si>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</si>
  <si>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</si>
  <si>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</si>
  <si>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</si>
  <si>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</si>
  <si>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</si>
  <si>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</si>
  <si>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</si>
  <si>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</si>
  <si>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</si>
  <si>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</si>
  <si>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</si>
  <si>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</si>
  <si>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</si>
  <si>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</si>
  <si>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</si>
  <si>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</si>
  <si>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</si>
  <si>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</si>
  <si>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</si>
  <si>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</si>
  <si>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</si>
  <si>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</si>
  <si>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</si>
  <si>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</si>
  <si>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</si>
  <si>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</si>
  <si>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</si>
  <si>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</si>
  <si>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</si>
  <si>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</si>
  <si>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</si>
  <si>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</si>
  <si>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</si>
  <si>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</si>
  <si>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</si>
  <si>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</si>
  <si>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</si>
  <si>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</si>
  <si>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</si>
  <si>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</si>
  <si>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</si>
  <si>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</si>
  <si>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</si>
  <si>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</si>
  <si>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</si>
  <si>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</si>
  <si>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</si>
  <si>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</si>
  <si>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</si>
  <si>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</si>
  <si>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</si>
  <si>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</si>
  <si>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</si>
  <si>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</si>
  <si>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</si>
  <si>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</si>
  <si>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</si>
  <si>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</si>
  <si>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</si>
  <si>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</si>
  <si>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</si>
  <si>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</si>
  <si>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</si>
  <si>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</si>
  <si>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</si>
  <si>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</si>
  <si>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</si>
  <si>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</si>
  <si>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</si>
  <si>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</si>
  <si>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</si>
  <si>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</si>
  <si>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</si>
  <si>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</si>
  <si>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</si>
  <si>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</si>
  <si>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</si>
  <si>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</si>
  <si>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</si>
  <si>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</si>
  <si>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</si>
  <si>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</si>
  <si>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</si>
  <si>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</si>
  <si>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</si>
  <si>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</si>
  <si>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</si>
  <si>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</si>
  <si>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</si>
  <si>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</si>
  <si>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</si>
  <si>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</si>
  <si>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</si>
  <si>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</si>
  <si>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</si>
  <si>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</si>
  <si>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</si>
  <si>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</si>
  <si>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</si>
  <si>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</si>
  <si>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</si>
  <si>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</si>
  <si>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</si>
  <si>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</si>
  <si>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</si>
  <si>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</si>
  <si>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</si>
  <si>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</si>
  <si>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</si>
  <si>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</si>
  <si>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</si>
  <si>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</si>
  <si>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</si>
  <si>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</si>
  <si>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</si>
  <si>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</si>
  <si>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</si>
  <si>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</si>
  <si>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</si>
  <si>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</si>
  <si>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</si>
  <si>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</si>
  <si>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</si>
  <si>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</si>
  <si>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</si>
  <si>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</si>
  <si>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</si>
  <si>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</si>
  <si>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</si>
  <si>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</si>
  <si>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</si>
  <si>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</si>
  <si>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</si>
  <si>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</si>
  <si>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</si>
  <si>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</si>
  <si>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</si>
  <si>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</si>
  <si>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</si>
  <si>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</si>
  <si>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</si>
  <si>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</si>
  <si>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</si>
  <si>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</si>
  <si>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</si>
  <si>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</si>
  <si>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</si>
  <si>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</si>
  <si>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</si>
  <si>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</si>
  <si>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</si>
  <si>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</si>
  <si>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</si>
  <si>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</si>
  <si>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</si>
  <si>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</si>
  <si>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</si>
  <si>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</si>
  <si>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</si>
  <si>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</si>
  <si>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</si>
  <si>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</si>
  <si>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</si>
  <si>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</si>
  <si>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</si>
  <si>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</si>
  <si>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</si>
  <si>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</si>
  <si>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</si>
  <si>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</si>
  <si>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</si>
  <si>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</si>
  <si>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</si>
  <si>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</si>
  <si>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</si>
  <si>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</si>
  <si>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</si>
  <si>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</si>
  <si>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</si>
  <si>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</si>
  <si>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</si>
  <si>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</si>
  <si>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</si>
  <si>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</si>
  <si>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</si>
  <si>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</si>
  <si>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</si>
  <si>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</si>
  <si>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</si>
  <si>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</si>
  <si>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</si>
  <si>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</si>
  <si>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</si>
  <si>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</si>
  <si>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</si>
  <si>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</si>
  <si>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</si>
  <si>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</si>
  <si>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</si>
  <si>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</si>
  <si>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</si>
  <si>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</si>
  <si>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</si>
  <si>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</si>
  <si>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</si>
  <si>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</si>
  <si>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</si>
  <si>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</si>
  <si>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</si>
  <si>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</si>
  <si>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</si>
  <si>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</si>
  <si>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</si>
  <si>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</si>
  <si>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</si>
  <si>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</si>
  <si>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</si>
  <si>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</si>
  <si>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</si>
  <si>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</si>
  <si>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</si>
  <si>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</si>
  <si>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</si>
  <si>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</si>
  <si>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</si>
  <si>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</si>
  <si>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</si>
  <si>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</si>
  <si>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</si>
  <si>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</si>
  <si>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</si>
  <si>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</si>
  <si>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</si>
  <si>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</si>
  <si>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</si>
  <si>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</si>
  <si>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</si>
  <si>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</si>
  <si>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</si>
  <si>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</si>
  <si>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</si>
  <si>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</si>
  <si>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</si>
  <si>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</si>
  <si>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</si>
  <si>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</si>
  <si>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</si>
  <si>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</si>
  <si>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</si>
  <si>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</si>
  <si>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</si>
  <si>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</si>
  <si>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</si>
  <si>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</si>
  <si>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</si>
  <si>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</si>
  <si>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</si>
  <si>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</si>
  <si>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</si>
  <si>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</si>
  <si>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</si>
  <si>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</si>
  <si>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</si>
  <si>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</si>
  <si>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</si>
  <si>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</si>
  <si>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</si>
  <si>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</si>
  <si>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</si>
  <si>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</si>
  <si>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</si>
  <si>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</si>
  <si>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</si>
  <si>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</si>
  <si>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</si>
  <si>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</si>
  <si>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</si>
  <si>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</si>
  <si>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</si>
  <si>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</si>
  <si>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</si>
  <si>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</si>
  <si>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</si>
  <si>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</si>
  <si>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</si>
  <si>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</si>
  <si>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</si>
  <si>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</si>
  <si>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</si>
  <si>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</si>
  <si>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</si>
  <si>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</si>
  <si>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</si>
  <si>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</si>
  <si>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</si>
  <si>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</si>
  <si>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</si>
  <si>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</si>
  <si>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</si>
  <si>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</si>
  <si>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</si>
  <si>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</si>
  <si>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</si>
  <si>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</si>
  <si>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</si>
  <si>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</si>
  <si>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</si>
  <si>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</si>
  <si>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</si>
  <si>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</si>
  <si>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</si>
  <si>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</si>
  <si>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</si>
  <si>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</si>
  <si>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</si>
  <si>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</si>
  <si>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</si>
  <si>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</si>
  <si>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</si>
  <si>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</si>
  <si>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</si>
  <si>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</si>
  <si>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</si>
  <si>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</si>
  <si>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</si>
  <si>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</si>
  <si>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</si>
  <si>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</si>
  <si>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</si>
  <si>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</si>
  <si>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</si>
  <si>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</si>
  <si>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</si>
  <si>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</si>
  <si>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</si>
  <si>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</si>
  <si>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</si>
  <si>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</si>
  <si>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</si>
  <si>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</si>
  <si>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</si>
  <si>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</si>
  <si>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</si>
  <si>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</si>
  <si>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</si>
  <si>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</si>
  <si>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</si>
  <si>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</si>
  <si>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</si>
  <si>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</si>
  <si>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</si>
  <si>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</si>
  <si>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</si>
  <si>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</si>
  <si>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</si>
  <si>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</si>
  <si>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</si>
  <si>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</si>
  <si>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</si>
  <si>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</si>
  <si>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</si>
  <si>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</si>
  <si>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</si>
  <si>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</si>
  <si>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</si>
  <si>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</si>
  <si>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</si>
  <si>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</si>
  <si>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</si>
  <si>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</si>
  <si>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</si>
  <si>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</si>
  <si>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</si>
  <si>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</si>
  <si>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</si>
  <si>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</si>
  <si>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</si>
  <si>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</si>
  <si>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</si>
  <si>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</si>
  <si>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</si>
  <si>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</si>
  <si>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</si>
  <si>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</si>
  <si>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</si>
  <si>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</si>
  <si>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</si>
  <si>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</si>
  <si>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</si>
  <si>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</si>
  <si>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</si>
  <si>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</si>
  <si>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</si>
  <si>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</si>
  <si>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</si>
  <si>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</si>
  <si>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</si>
  <si>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</si>
  <si>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</si>
  <si>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</si>
  <si>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</si>
  <si>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</si>
  <si>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</si>
  <si>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</si>
  <si>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</si>
  <si>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</si>
  <si>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</si>
  <si>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</si>
  <si>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</si>
  <si>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</si>
  <si>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</si>
  <si>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</si>
  <si>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</si>
  <si>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</si>
  <si>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</si>
  <si>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</si>
  <si>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</si>
  <si>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</si>
  <si>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</si>
  <si>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</si>
  <si>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</si>
  <si>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</si>
  <si>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</si>
  <si>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</si>
  <si>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</si>
  <si>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</si>
  <si>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</si>
  <si>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</si>
  <si>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</si>
  <si>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</si>
  <si>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</si>
  <si>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</si>
  <si>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</si>
  <si>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</si>
  <si>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</si>
  <si>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</si>
  <si>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</si>
  <si>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</si>
  <si>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</si>
  <si>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</si>
  <si>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</si>
  <si>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</si>
  <si>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</si>
  <si>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</si>
  <si>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</si>
  <si>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</si>
  <si>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</si>
  <si>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</si>
  <si>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</si>
  <si>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</si>
  <si>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</si>
  <si>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</si>
  <si>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</si>
  <si>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</si>
  <si>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</si>
  <si>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</si>
  <si>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</si>
  <si>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</si>
  <si>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</si>
  <si>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</si>
  <si>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</si>
  <si>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</si>
  <si>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</si>
  <si>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</si>
  <si>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</si>
  <si>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</si>
  <si>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</si>
  <si>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</si>
  <si>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</si>
  <si>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</si>
  <si>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</si>
  <si>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</si>
  <si>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</si>
  <si>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</si>
  <si>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</si>
  <si>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</si>
  <si>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</si>
  <si>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</si>
  <si>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</si>
  <si>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</si>
  <si>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</si>
  <si>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</si>
  <si>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</si>
  <si>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</si>
  <si>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</si>
  <si>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</si>
  <si>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</si>
  <si>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</si>
  <si>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</si>
  <si>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</si>
  <si>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</si>
  <si>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</si>
  <si>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</si>
  <si>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</si>
  <si>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</si>
  <si>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</si>
  <si>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</si>
  <si>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</si>
  <si>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</si>
  <si>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</si>
  <si>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</si>
  <si>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</si>
  <si>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</si>
  <si>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</si>
  <si>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</si>
  <si>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</si>
  <si>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</si>
  <si>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</si>
  <si>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</si>
  <si>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</si>
  <si>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</si>
  <si>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</si>
  <si>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</si>
  <si>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</si>
  <si>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</si>
  <si>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</si>
  <si>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</si>
  <si>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</si>
  <si>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</si>
  <si>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</si>
  <si>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</si>
  <si>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</si>
  <si>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</si>
  <si>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</si>
  <si>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</si>
  <si>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</si>
  <si>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</si>
  <si>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</si>
  <si>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</si>
  <si>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</si>
  <si>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</si>
  <si>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</si>
  <si>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</si>
  <si>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</si>
  <si>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</si>
  <si>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</si>
  <si>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</si>
  <si>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</si>
  <si>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</si>
  <si>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</si>
  <si>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</si>
  <si>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</si>
  <si>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</si>
  <si>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</si>
  <si>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</si>
  <si>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</si>
  <si>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</si>
  <si>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</si>
  <si>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</si>
  <si>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</si>
  <si>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</si>
  <si>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</si>
  <si>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</si>
  <si>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</si>
  <si>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</si>
  <si>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</si>
  <si>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</si>
  <si>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</si>
  <si>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</si>
  <si>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</si>
  <si>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</si>
  <si>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</si>
  <si>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</si>
  <si>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</si>
  <si>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</si>
  <si>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</si>
  <si>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</si>
  <si>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</si>
  <si>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</si>
  <si>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</si>
  <si>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</si>
  <si>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</si>
  <si>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</si>
  <si>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</si>
  <si>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</si>
  <si>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</si>
  <si>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</si>
  <si>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</si>
  <si>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</si>
  <si>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</si>
  <si>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</si>
  <si>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</si>
  <si>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</si>
  <si>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</si>
  <si>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</si>
  <si>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</si>
  <si>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</si>
  <si>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</si>
  <si>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</si>
  <si>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</si>
  <si>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</si>
  <si>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</si>
  <si>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</si>
  <si>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</si>
  <si>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</si>
  <si>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</si>
  <si>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</si>
  <si>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</si>
  <si>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</si>
  <si>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</si>
  <si>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</si>
  <si>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</si>
  <si>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</si>
  <si>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</si>
  <si>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</si>
  <si>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</si>
  <si>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</si>
  <si>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</si>
  <si>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</si>
  <si>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</si>
  <si>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</si>
  <si>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</si>
  <si>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</si>
  <si>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</si>
  <si>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</si>
  <si>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</si>
  <si>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</si>
  <si>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</si>
  <si>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</si>
  <si>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</si>
  <si>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</si>
  <si>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</si>
  <si>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</si>
  <si>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</si>
  <si>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</si>
  <si>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</si>
  <si>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</si>
  <si>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</si>
  <si>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</si>
  <si>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</si>
  <si>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</si>
  <si>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</si>
  <si>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</si>
  <si>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</si>
  <si>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</si>
  <si>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</si>
  <si>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</si>
  <si>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</si>
  <si>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</si>
  <si>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</si>
  <si>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</si>
  <si>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</si>
  <si>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</si>
  <si>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</si>
  <si>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</si>
  <si>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</si>
  <si>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</si>
  <si>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</si>
  <si>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</si>
  <si>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</si>
  <si>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</si>
  <si>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</si>
  <si>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</si>
  <si>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</si>
  <si>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</si>
  <si>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</si>
  <si>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</si>
  <si>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</si>
  <si>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</si>
  <si>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</si>
  <si>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</si>
  <si>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</si>
  <si>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</si>
  <si>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</si>
  <si>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</si>
  <si>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</si>
  <si>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</si>
  <si>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</si>
  <si>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</si>
  <si>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</si>
  <si>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</si>
  <si>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</si>
  <si>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</si>
  <si>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</si>
  <si>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</si>
  <si>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</si>
  <si>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</si>
  <si>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</si>
  <si>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</si>
  <si>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</si>
  <si>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</si>
  <si>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</si>
  <si>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</si>
  <si>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</si>
  <si>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</si>
  <si>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</si>
  <si>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</si>
  <si>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</si>
  <si>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</si>
  <si>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</si>
  <si>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</si>
  <si>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</si>
  <si>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</si>
  <si>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</si>
  <si>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</si>
  <si>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</si>
  <si>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</si>
  <si>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</si>
  <si>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</si>
  <si>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</si>
  <si>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</si>
  <si>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</si>
  <si>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</si>
  <si>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</si>
  <si>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</si>
  <si>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</si>
  <si>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</si>
  <si>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</si>
  <si>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</si>
  <si>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</si>
  <si>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</si>
  <si>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</si>
  <si>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</si>
  <si>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</si>
  <si>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</si>
  <si>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</si>
  <si>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</si>
  <si>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</si>
  <si>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</si>
  <si>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</si>
  <si>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</si>
  <si>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</si>
  <si>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</si>
  <si>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</si>
  <si>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</si>
  <si>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</si>
  <si>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</si>
  <si>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</si>
  <si>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</si>
  <si>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</si>
  <si>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</si>
  <si>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</si>
  <si>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</si>
  <si>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</si>
  <si>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</si>
  <si>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</si>
  <si>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</si>
  <si>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</si>
  <si>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</si>
  <si>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</si>
  <si>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</si>
  <si>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</si>
  <si>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</si>
  <si>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</si>
  <si>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</si>
  <si>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</si>
  <si>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</si>
  <si>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</si>
  <si>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</si>
  <si>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</si>
  <si>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</si>
  <si>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</si>
  <si>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</si>
  <si>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</si>
  <si>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</si>
  <si>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</si>
  <si>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</si>
  <si>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</si>
  <si>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</si>
  <si>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</si>
  <si>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</si>
  <si>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</si>
  <si>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</si>
  <si>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</si>
  <si>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</si>
  <si>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</si>
  <si>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</si>
  <si>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</si>
  <si>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</si>
  <si>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</si>
  <si>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</si>
  <si>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</si>
  <si>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</si>
  <si>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</si>
  <si>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</si>
  <si>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</si>
  <si>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</si>
  <si>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</si>
  <si>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</si>
  <si>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</si>
  <si>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</si>
  <si>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</si>
  <si>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</si>
  <si>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</si>
  <si>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</si>
  <si>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</si>
  <si>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</si>
  <si>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</si>
  <si>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</si>
  <si>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</si>
  <si>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</si>
  <si>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</si>
  <si>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</si>
  <si>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</si>
  <si>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</si>
  <si>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</si>
  <si>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</si>
  <si>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</si>
  <si>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</si>
  <si>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</si>
  <si>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</si>
  <si>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</si>
  <si>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</si>
  <si>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</si>
  <si>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</si>
  <si>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</si>
  <si>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</si>
  <si>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</si>
  <si>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</si>
  <si>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</si>
  <si>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</si>
  <si>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</si>
  <si>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</si>
  <si>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</si>
  <si>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</si>
  <si>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</si>
  <si>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</si>
  <si>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</si>
  <si>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</si>
  <si>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</si>
  <si>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</si>
  <si>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</si>
  <si>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</si>
  <si>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</si>
  <si>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</si>
  <si>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</si>
  <si>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</si>
  <si>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</si>
  <si>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</si>
  <si>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</si>
  <si>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</si>
  <si>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</si>
  <si>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</si>
  <si>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</si>
  <si>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</si>
  <si>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</si>
  <si>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</si>
  <si>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</si>
  <si>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</si>
  <si>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</si>
  <si>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</si>
  <si>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</si>
  <si>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</si>
  <si>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</si>
  <si>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</si>
  <si>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</si>
  <si>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</si>
  <si>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</si>
  <si>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</si>
  <si>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</si>
  <si>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</si>
  <si>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</si>
  <si>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</si>
  <si>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</si>
  <si>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</si>
  <si>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</si>
  <si>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</si>
  <si>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</si>
  <si>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</si>
  <si>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</si>
  <si>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</si>
  <si>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</si>
  <si>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</si>
  <si>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</si>
  <si>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</si>
  <si>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</si>
  <si>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</si>
  <si>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</si>
  <si>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</si>
  <si>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</si>
  <si>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</si>
  <si>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</si>
  <si>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</si>
  <si>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</si>
  <si>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</si>
  <si>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</si>
  <si>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</si>
  <si>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</si>
  <si>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</si>
  <si>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</si>
  <si>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</si>
  <si>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</si>
  <si>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</si>
  <si>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</si>
  <si>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</si>
  <si>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</si>
  <si>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</si>
  <si>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</si>
  <si>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</si>
  <si>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</si>
  <si>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</si>
  <si>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</si>
  <si>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</si>
  <si>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</si>
  <si>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</si>
  <si>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</si>
  <si>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</si>
  <si>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</si>
  <si>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</si>
  <si>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</si>
  <si>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</si>
  <si>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</si>
  <si>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</si>
  <si>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</si>
  <si>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</si>
  <si>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</si>
  <si>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</si>
  <si>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</si>
  <si>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</si>
  <si>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</si>
  <si>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</si>
  <si>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</si>
  <si>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</si>
  <si>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</si>
  <si>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</si>
  <si>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</si>
  <si>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</si>
  <si>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</si>
  <si>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</si>
  <si>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</si>
  <si>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</si>
  <si>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</si>
  <si>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</si>
  <si>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</si>
  <si>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</si>
  <si>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</si>
  <si>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</si>
  <si>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</si>
  <si>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</si>
  <si>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</si>
  <si>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</si>
  <si>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</si>
  <si>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</si>
  <si>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</si>
  <si>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</si>
  <si>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</si>
  <si>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</si>
  <si>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</si>
  <si>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</si>
  <si>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</si>
  <si>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</si>
  <si>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</si>
  <si>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</si>
  <si>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</si>
  <si>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</si>
  <si>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</si>
  <si>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</si>
  <si>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</si>
  <si>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</si>
  <si>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</si>
  <si>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</si>
  <si>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</si>
  <si>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</si>
  <si>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</si>
  <si>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</si>
  <si>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</si>
  <si>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</si>
  <si>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</si>
  <si>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</si>
  <si>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</si>
  <si>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</si>
  <si>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</si>
  <si>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</si>
  <si>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</si>
  <si>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</si>
  <si>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</si>
  <si>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</si>
  <si>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</si>
  <si>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</si>
  <si>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</si>
  <si>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</si>
  <si>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</si>
  <si>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</si>
  <si>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</si>
  <si>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</si>
  <si>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</si>
  <si>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</si>
  <si>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</si>
  <si>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</si>
  <si>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</si>
  <si>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</si>
  <si>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</si>
  <si>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</si>
  <si>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</si>
  <si>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</si>
  <si>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</si>
  <si>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</si>
  <si>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</si>
  <si>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</si>
  <si>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</si>
  <si>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</si>
  <si>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</si>
  <si>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</si>
  <si>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</si>
  <si>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</si>
  <si>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</si>
  <si>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</si>
  <si>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</si>
  <si>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</si>
  <si>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</si>
  <si>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</si>
  <si>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</si>
  <si>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</si>
  <si>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</si>
  <si>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</si>
  <si>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</si>
  <si>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</si>
  <si>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</si>
  <si>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</si>
  <si>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</si>
  <si>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</si>
  <si>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</si>
  <si>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</si>
  <si>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</si>
  <si>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</si>
  <si>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</si>
  <si>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</si>
  <si>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</si>
  <si>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</si>
  <si>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</si>
  <si>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</si>
  <si>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</si>
  <si>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</si>
  <si>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</si>
  <si>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</si>
  <si>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</si>
  <si>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</si>
  <si>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</si>
  <si>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</si>
  <si>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</si>
  <si>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</si>
  <si>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</si>
  <si>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</si>
  <si>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</si>
  <si>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</si>
  <si>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</si>
  <si>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</si>
  <si>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</si>
  <si>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</si>
  <si>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</si>
  <si>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</si>
  <si>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</si>
  <si>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</si>
  <si>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</si>
  <si>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</si>
  <si>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</si>
  <si>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</si>
  <si>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</si>
  <si>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</si>
  <si>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</si>
  <si>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</si>
  <si>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</si>
  <si>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</si>
  <si>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</si>
  <si>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</si>
  <si>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</si>
  <si>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</si>
  <si>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</si>
  <si>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</si>
  <si>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</si>
  <si>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</si>
  <si>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</si>
  <si>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</si>
  <si>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</si>
  <si>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</si>
  <si>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</si>
  <si>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</si>
  <si>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</si>
  <si>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</si>
  <si>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</si>
  <si>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</si>
  <si>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</si>
  <si>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</si>
  <si>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</si>
  <si>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</si>
  <si>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</si>
  <si>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</si>
  <si>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</si>
  <si>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</si>
  <si>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</si>
  <si>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</si>
  <si>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</si>
  <si>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</si>
  <si>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</si>
  <si>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</si>
  <si>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</si>
  <si>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</si>
  <si>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</si>
  <si>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</si>
  <si>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</si>
  <si>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</si>
  <si>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</si>
  <si>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</si>
  <si>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</si>
  <si>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</si>
  <si>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</si>
  <si>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</si>
  <si>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</si>
  <si>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</si>
  <si>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</si>
  <si>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</si>
  <si>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</si>
  <si>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</si>
  <si>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</si>
  <si>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</si>
  <si>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</si>
  <si>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</si>
  <si>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</si>
  <si>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</si>
  <si>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</si>
  <si>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</si>
  <si>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</si>
  <si>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</si>
  <si>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</si>
  <si>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</si>
  <si>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</si>
  <si>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</si>
  <si>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</si>
  <si>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</si>
  <si>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</si>
  <si>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</si>
  <si>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</si>
  <si>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</si>
  <si>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</si>
  <si>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</si>
  <si>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</si>
  <si>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</si>
  <si>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</si>
  <si>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</si>
  <si>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</si>
  <si>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</si>
  <si>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</si>
  <si>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</si>
  <si>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</si>
  <si>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</si>
  <si>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</si>
  <si>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</si>
  <si>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</si>
  <si>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</si>
  <si>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</si>
  <si>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</si>
  <si>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</si>
  <si>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</si>
  <si>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</si>
  <si>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</si>
  <si>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</si>
  <si>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</si>
  <si>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</si>
  <si>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</si>
  <si>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</si>
  <si>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</si>
  <si>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</si>
  <si>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</si>
  <si>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</si>
  <si>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</si>
  <si>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</si>
  <si>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</si>
  <si>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</si>
  <si>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</si>
  <si>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</si>
  <si>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</si>
  <si>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</si>
  <si>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</si>
  <si>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</si>
  <si>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</si>
  <si>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</si>
  <si>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</si>
  <si>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</si>
  <si>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</si>
  <si>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</si>
  <si>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</si>
  <si>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</si>
  <si>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</si>
  <si>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</si>
  <si>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</si>
  <si>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</si>
  <si>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</si>
  <si>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</si>
  <si>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</si>
  <si>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</si>
  <si>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</si>
  <si>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</si>
  <si>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</si>
  <si>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</si>
  <si>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</si>
  <si>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</si>
  <si>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</si>
  <si>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</si>
  <si>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</si>
  <si>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</si>
  <si>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</si>
  <si>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</si>
  <si>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</si>
  <si>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</si>
  <si>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</si>
  <si>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</si>
  <si>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</si>
  <si>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</si>
  <si>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</si>
  <si>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</si>
  <si>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</si>
  <si>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</si>
  <si>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</si>
  <si>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</si>
  <si>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</si>
  <si>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</si>
  <si>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</si>
  <si>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</si>
  <si>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</si>
  <si>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</si>
  <si>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</si>
  <si>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</si>
  <si>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</si>
  <si>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</si>
  <si>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</si>
  <si>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</si>
  <si>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</si>
  <si>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</si>
  <si>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</si>
  <si>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</si>
  <si>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</si>
  <si>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</si>
  <si>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</si>
  <si>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</si>
  <si>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</si>
  <si>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</si>
  <si>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</si>
  <si>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</si>
  <si>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</si>
  <si>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</si>
  <si>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</si>
  <si>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</si>
  <si>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</si>
  <si>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</si>
  <si>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</si>
  <si>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</si>
  <si>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</si>
  <si>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</si>
  <si>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</si>
  <si>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</si>
  <si>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</si>
  <si>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</si>
  <si>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</si>
  <si>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</si>
  <si>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</si>
  <si>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</si>
  <si>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</si>
  <si>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</si>
  <si>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</si>
  <si>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</si>
  <si>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</si>
  <si>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</si>
  <si>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</si>
  <si>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</si>
  <si>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</si>
  <si>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</si>
  <si>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</si>
  <si>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</si>
  <si>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</si>
  <si>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</si>
  <si>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</si>
  <si>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</si>
  <si>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</si>
  <si>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</si>
  <si>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</si>
  <si>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</si>
  <si>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</si>
  <si>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</si>
  <si>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</si>
  <si>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</si>
  <si>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</si>
  <si>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</si>
  <si>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</si>
  <si>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</si>
  <si>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</si>
  <si>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</si>
  <si>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</si>
  <si>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</si>
  <si>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</si>
  <si>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</si>
  <si>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</si>
  <si>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</si>
  <si>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</si>
  <si>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</si>
  <si>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</si>
  <si>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</si>
  <si>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</si>
  <si>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</si>
  <si>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</si>
  <si>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</si>
  <si>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</si>
  <si>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</si>
  <si>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</si>
  <si>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</si>
  <si>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</si>
  <si>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</si>
  <si>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</si>
  <si>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</si>
  <si>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</si>
  <si>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</si>
  <si>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</si>
  <si>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</si>
  <si>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</si>
  <si>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</si>
  <si>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</si>
  <si>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</si>
  <si>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</si>
  <si>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</si>
  <si>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</si>
  <si>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</si>
  <si>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</si>
  <si>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</si>
  <si>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</si>
  <si>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</si>
  <si>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</si>
  <si>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</si>
  <si>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</si>
  <si>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</si>
  <si>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</si>
  <si>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</si>
  <si>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</si>
  <si>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</si>
  <si>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</si>
  <si>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</si>
  <si>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</si>
  <si>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</si>
  <si>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</si>
  <si>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</si>
  <si>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</si>
  <si>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</si>
  <si>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</si>
  <si>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</si>
  <si>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</si>
  <si>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</si>
  <si>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</si>
  <si>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</si>
  <si>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</si>
  <si>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</si>
  <si>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</si>
  <si>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</si>
  <si>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</si>
  <si>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</si>
  <si>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</si>
  <si>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</si>
  <si>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</si>
  <si>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</si>
  <si>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</si>
  <si>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</si>
  <si>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</si>
  <si>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</si>
  <si>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</si>
  <si>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</si>
  <si>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</si>
  <si>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</si>
  <si>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</si>
  <si>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</si>
  <si>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</si>
  <si>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</si>
  <si>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</si>
  <si>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</si>
  <si>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</si>
  <si>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</si>
  <si>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</si>
  <si>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</si>
  <si>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</si>
  <si>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</si>
  <si>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</si>
  <si>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</si>
  <si>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</si>
  <si>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</si>
  <si>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</si>
  <si>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</si>
  <si>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</si>
  <si>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</si>
  <si>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</si>
  <si>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</si>
  <si>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</si>
  <si>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</si>
  <si>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</si>
  <si>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</si>
  <si>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</si>
  <si>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</si>
  <si>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</si>
  <si>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</si>
  <si>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</si>
  <si>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</si>
  <si>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</si>
  <si>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</si>
  <si>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</si>
  <si>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</si>
  <si>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</si>
  <si>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</si>
  <si>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</si>
  <si>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</si>
  <si>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</si>
  <si>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</si>
  <si>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</si>
  <si>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</si>
  <si>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</si>
  <si>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</si>
  <si>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</si>
  <si>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</si>
  <si>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</si>
  <si>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</si>
  <si>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</si>
  <si>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</si>
  <si>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</si>
  <si>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</si>
  <si>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</si>
  <si>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</si>
  <si>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</si>
  <si>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</si>
  <si>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</si>
  <si>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</si>
  <si>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</si>
  <si>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</si>
  <si>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</si>
  <si>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</si>
  <si>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</si>
  <si>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</si>
  <si>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</si>
  <si>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</si>
  <si>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</si>
  <si>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</si>
  <si>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</si>
  <si>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</si>
  <si>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</si>
  <si>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</si>
  <si>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</si>
  <si>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</si>
  <si>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</si>
  <si>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</si>
  <si>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</si>
  <si>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</si>
  <si>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</si>
  <si>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</si>
  <si>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</si>
  <si>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</si>
  <si>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</si>
  <si>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</si>
  <si>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</si>
  <si>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</si>
  <si>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</si>
  <si>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</si>
  <si>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</si>
  <si>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</si>
  <si>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</si>
  <si>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</si>
  <si>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</si>
  <si>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</si>
  <si>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</si>
  <si>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</si>
  <si>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</si>
  <si>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</si>
  <si>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</si>
  <si>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</si>
  <si>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</si>
  <si>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</si>
  <si>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</si>
  <si>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</si>
  <si>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</si>
  <si>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</si>
  <si>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</si>
  <si>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</si>
  <si>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</si>
  <si>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</si>
  <si>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</si>
  <si>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</si>
  <si>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</si>
  <si>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</si>
  <si>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</si>
  <si>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</si>
  <si>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</si>
  <si>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</si>
  <si>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</si>
  <si>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</si>
  <si>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</si>
  <si>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</si>
  <si>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</si>
  <si>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</si>
  <si>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</si>
  <si>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</si>
  <si>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</si>
  <si>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</si>
  <si>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</si>
  <si>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</si>
  <si>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</si>
  <si>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</si>
  <si>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</si>
  <si>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</si>
  <si>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</si>
  <si>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</si>
  <si>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</si>
  <si>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</si>
  <si>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</si>
  <si>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</si>
  <si>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</si>
  <si>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</si>
  <si>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</si>
  <si>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</si>
  <si>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</si>
  <si>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</si>
  <si>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</si>
  <si>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</si>
  <si>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</si>
  <si>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</si>
  <si>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</si>
  <si>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</si>
  <si>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</si>
  <si>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</si>
  <si>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</si>
  <si>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</si>
  <si>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</si>
  <si>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</si>
  <si>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</si>
  <si>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</si>
  <si>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</si>
  <si>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</si>
  <si>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</si>
  <si>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</si>
  <si>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</si>
  <si>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</si>
  <si>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</si>
  <si>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</si>
  <si>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</si>
  <si>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</si>
  <si>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</si>
  <si>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</si>
  <si>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</si>
  <si>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</si>
  <si>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</si>
  <si>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</si>
  <si>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</si>
  <si>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</si>
  <si>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</si>
  <si>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</si>
  <si>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</si>
  <si>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</si>
  <si>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</si>
  <si>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</si>
  <si>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</si>
  <si>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</si>
  <si>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</si>
  <si>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</si>
  <si>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</si>
  <si>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</si>
  <si>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</si>
  <si>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</si>
  <si>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</si>
  <si>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</si>
  <si>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</si>
  <si>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</si>
  <si>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</si>
  <si>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</si>
  <si>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</si>
  <si>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</si>
  <si>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</si>
  <si>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</si>
  <si>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</si>
  <si>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</si>
  <si>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</si>
  <si>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</si>
  <si>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</si>
  <si>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</si>
  <si>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</si>
  <si>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</si>
  <si>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</si>
  <si>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</si>
  <si>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</si>
  <si>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</si>
  <si>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</si>
  <si>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</si>
  <si>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</si>
  <si>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</si>
  <si>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</si>
  <si>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</si>
  <si>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</si>
  <si>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</si>
  <si>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</si>
  <si>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</si>
  <si>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</si>
  <si>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</si>
  <si>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</si>
  <si>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</si>
  <si>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</si>
  <si>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</si>
  <si>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</si>
  <si>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</si>
  <si>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</si>
  <si>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</si>
  <si>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</si>
  <si>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</si>
  <si>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</si>
  <si>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</si>
  <si>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</si>
  <si>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</si>
  <si>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</si>
  <si>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</si>
  <si>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</si>
  <si>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</si>
  <si>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</si>
  <si>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</si>
  <si>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</si>
  <si>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</si>
  <si>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</si>
  <si>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</si>
  <si>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</si>
  <si>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</si>
  <si>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</si>
  <si>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</si>
  <si>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</si>
  <si>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</si>
  <si>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</si>
  <si>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</si>
  <si>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</si>
  <si>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</si>
  <si>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</si>
  <si>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</si>
  <si>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</si>
  <si>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</si>
  <si>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</si>
  <si>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</si>
  <si>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</si>
  <si>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</si>
  <si>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</si>
  <si>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</si>
  <si>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</si>
  <si>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</si>
  <si>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</si>
  <si>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</si>
  <si>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</si>
  <si>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</si>
  <si>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</si>
  <si>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</si>
  <si>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</si>
  <si>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</si>
  <si>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</si>
  <si>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</si>
  <si>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</si>
  <si>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</si>
  <si>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</si>
  <si>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</si>
  <si>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</si>
  <si>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</si>
  <si>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</si>
  <si>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</si>
  <si>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</si>
  <si>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</si>
  <si>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</si>
  <si>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</si>
  <si>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</si>
  <si>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</si>
  <si>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</si>
  <si>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</si>
  <si>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</si>
  <si>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</si>
  <si>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</si>
  <si>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</si>
  <si>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</si>
  <si>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</si>
  <si>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</si>
  <si>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</si>
  <si>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</si>
  <si>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</si>
  <si>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</si>
  <si>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</si>
  <si>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</si>
  <si>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</si>
  <si>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</si>
  <si>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</si>
  <si>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</si>
  <si>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</si>
  <si>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</si>
  <si>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</si>
  <si>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</si>
  <si>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</si>
  <si>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</si>
  <si>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</si>
  <si>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</si>
  <si>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</si>
  <si>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</si>
  <si>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</si>
  <si>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</si>
  <si>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</si>
  <si>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</si>
  <si>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</si>
  <si>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</si>
  <si>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</si>
  <si>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</si>
  <si>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</si>
  <si>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</si>
  <si>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</si>
  <si>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</si>
  <si>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</si>
  <si>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</si>
  <si>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</si>
  <si>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</si>
  <si>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</si>
  <si>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</si>
  <si>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</si>
  <si>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</si>
  <si>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</si>
  <si>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</si>
  <si>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</si>
  <si>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</si>
  <si>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</si>
  <si>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</si>
  <si>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</si>
  <si>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</si>
  <si>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</si>
  <si>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</si>
  <si>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</si>
  <si>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</si>
  <si>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</si>
  <si>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</si>
  <si>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</si>
  <si>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</si>
  <si>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</si>
  <si>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</si>
  <si>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</si>
  <si>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</si>
  <si>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</si>
  <si>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</si>
  <si>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</si>
  <si>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</si>
  <si>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</si>
  <si>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</si>
  <si>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</si>
  <si>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</si>
  <si>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</si>
  <si>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</si>
  <si>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</si>
  <si>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</si>
  <si>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</si>
  <si>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</si>
  <si>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</si>
  <si>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</si>
  <si>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</si>
  <si>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</si>
  <si>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</si>
  <si>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</si>
  <si>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</si>
  <si>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</si>
  <si>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</si>
  <si>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</si>
  <si>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</si>
  <si>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</si>
  <si>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</si>
  <si>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</si>
  <si>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</si>
  <si>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</si>
  <si>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</si>
  <si>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</si>
  <si>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</si>
  <si>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</si>
  <si>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</si>
  <si>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</si>
  <si>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</si>
  <si>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</si>
  <si>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</si>
  <si>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</si>
  <si>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</si>
  <si>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</si>
  <si>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</si>
  <si>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</si>
  <si>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</si>
  <si>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</si>
  <si>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</si>
  <si>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</si>
  <si>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</si>
  <si>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</si>
  <si>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</si>
  <si>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</si>
  <si>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</si>
  <si>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</si>
  <si>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</si>
  <si>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</si>
  <si>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</si>
  <si>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</si>
  <si>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</si>
  <si>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</si>
  <si>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</si>
  <si>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</si>
  <si>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</si>
  <si>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</si>
  <si>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</si>
  <si>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</si>
  <si>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</si>
  <si>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</si>
  <si>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</si>
  <si>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</si>
  <si>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</si>
  <si>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</si>
  <si>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</si>
  <si>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</si>
  <si>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</si>
  <si>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</si>
  <si>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</si>
  <si>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</si>
  <si>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</si>
  <si>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</si>
  <si>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</si>
  <si>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</si>
  <si>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</si>
  <si>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</si>
  <si>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</si>
  <si>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</si>
  <si>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</si>
  <si>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</si>
  <si>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</si>
  <si>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</si>
  <si>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</si>
  <si>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</si>
  <si>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</si>
  <si>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</si>
  <si>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</si>
  <si>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</si>
  <si>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</si>
  <si>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</si>
  <si>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</si>
  <si>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</si>
  <si>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</si>
  <si>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</si>
  <si>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</si>
  <si>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</si>
  <si>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</si>
  <si>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</si>
  <si>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</si>
  <si>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</si>
  <si>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</si>
  <si>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</si>
  <si>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</si>
  <si>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</si>
  <si>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</si>
  <si>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</si>
  <si>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</si>
  <si>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</si>
  <si>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</si>
  <si>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</si>
  <si>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</si>
  <si>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</si>
  <si>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</si>
  <si>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</si>
  <si>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</si>
  <si>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</si>
  <si>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</si>
  <si>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</si>
  <si>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</si>
  <si>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</si>
  <si>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</si>
  <si>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</si>
  <si>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</si>
  <si>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</si>
  <si>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</si>
  <si>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</si>
  <si>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</si>
  <si>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</si>
  <si>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</si>
  <si>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</si>
  <si>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</si>
  <si>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</si>
  <si>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</si>
  <si>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</si>
  <si>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</si>
  <si>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</si>
  <si>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</si>
  <si>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</si>
  <si>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</si>
  <si>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</si>
  <si>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</si>
  <si>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</si>
  <si>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</si>
  <si>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</si>
  <si>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</si>
  <si>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</si>
  <si>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</si>
  <si>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</si>
  <si>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</si>
  <si>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</si>
  <si>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</si>
  <si>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</si>
  <si>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</si>
  <si>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</si>
  <si>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</si>
  <si>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</si>
  <si>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</si>
  <si>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</si>
  <si>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</si>
  <si>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</si>
  <si>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</si>
  <si>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</si>
  <si>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</si>
  <si>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</si>
  <si>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</si>
  <si>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</si>
  <si>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</si>
  <si>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</si>
  <si>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</si>
  <si>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</si>
  <si>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</si>
  <si>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</si>
  <si>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</si>
  <si>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</si>
  <si>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</si>
  <si>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</si>
  <si>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</si>
  <si>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</si>
  <si>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</si>
  <si>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</si>
  <si>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</si>
  <si>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</si>
  <si>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</si>
  <si>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</si>
  <si>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</si>
  <si>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</si>
  <si>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</si>
  <si>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</si>
  <si>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</si>
  <si>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</si>
  <si>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</si>
  <si>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</si>
  <si>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</si>
  <si>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</si>
  <si>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</si>
  <si>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</si>
  <si>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</si>
  <si>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</si>
  <si>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</si>
  <si>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</si>
  <si>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</si>
  <si>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</si>
  <si>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</si>
  <si>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</si>
  <si>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</si>
  <si>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</si>
  <si>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</si>
  <si>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</si>
  <si>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</si>
  <si>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</si>
  <si>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</si>
  <si>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</si>
  <si>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</si>
  <si>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</si>
  <si>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</si>
  <si>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</si>
  <si>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</si>
  <si>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</si>
  <si>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</si>
  <si>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</si>
  <si>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</si>
  <si>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</si>
  <si>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</si>
  <si>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</si>
  <si>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</si>
  <si>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</si>
  <si>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</si>
  <si>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</si>
  <si>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</si>
  <si>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</si>
  <si>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</si>
  <si>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</si>
  <si>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</si>
  <si>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</si>
  <si>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</si>
  <si>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</si>
  <si>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</si>
  <si>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</si>
  <si>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</si>
  <si>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</si>
  <si>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</si>
  <si>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</si>
  <si>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</si>
  <si>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</si>
  <si>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</si>
  <si>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</si>
  <si>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</si>
  <si>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</si>
  <si>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</si>
  <si>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</si>
  <si>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</si>
  <si>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</si>
  <si>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</si>
  <si>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</si>
  <si>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</si>
  <si>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</si>
  <si>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</si>
  <si>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</si>
  <si>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</si>
  <si>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</si>
  <si>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</si>
  <si>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</si>
  <si>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</si>
  <si>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</si>
  <si>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</si>
  <si>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</si>
  <si>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</si>
  <si>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</si>
  <si>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</si>
  <si>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</si>
  <si>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</si>
  <si>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</si>
  <si>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</si>
  <si>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</si>
  <si>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</si>
  <si>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</si>
  <si>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</si>
  <si>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</si>
  <si>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</si>
  <si>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</si>
  <si>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</si>
  <si>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</si>
  <si>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</si>
  <si>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</si>
  <si>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</si>
  <si>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</si>
  <si>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</si>
  <si>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</si>
  <si>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</si>
  <si>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</si>
  <si>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</si>
  <si>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</si>
  <si>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</si>
  <si>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</si>
  <si>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</si>
  <si>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</si>
  <si>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</si>
  <si>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</si>
  <si>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</si>
  <si>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</si>
  <si>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</si>
  <si>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</si>
  <si>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</si>
  <si>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</si>
  <si>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</si>
  <si>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</si>
  <si>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</si>
  <si>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</si>
  <si>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</si>
  <si>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</si>
  <si>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</si>
  <si>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</si>
  <si>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</si>
  <si>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</si>
  <si>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</si>
  <si>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</si>
  <si>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</si>
  <si>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</si>
  <si>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</si>
  <si>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</si>
  <si>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</si>
  <si>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</si>
  <si>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</si>
  <si>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</si>
  <si>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</si>
  <si>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</si>
  <si>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</si>
  <si>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</si>
  <si>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</si>
  <si>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</si>
  <si>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</si>
  <si>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</si>
  <si>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</si>
  <si>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</si>
  <si>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</si>
  <si>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</si>
  <si>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</si>
  <si>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</si>
  <si>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</si>
  <si>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</si>
  <si>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</si>
  <si>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</si>
  <si>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</si>
  <si>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</si>
  <si>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</si>
  <si>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</si>
  <si>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</si>
  <si>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</si>
  <si>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</si>
  <si>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</si>
  <si>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</si>
  <si>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</si>
  <si>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</si>
  <si>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</si>
  <si>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</si>
  <si>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</si>
  <si>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</si>
  <si>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</si>
  <si>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</si>
  <si>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</si>
  <si>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</si>
  <si>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</si>
  <si>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</si>
  <si>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</si>
  <si>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</si>
  <si>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</si>
  <si>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</si>
  <si>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</si>
  <si>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</si>
  <si>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</si>
  <si>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</si>
  <si>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</si>
  <si>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</si>
  <si>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</si>
  <si>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</si>
  <si>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</si>
  <si>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</si>
  <si>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</si>
  <si>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</si>
  <si>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</si>
  <si>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</si>
  <si>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</si>
  <si>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</si>
  <si>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</si>
  <si>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</si>
  <si>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</si>
  <si>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</si>
  <si>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</si>
  <si>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</si>
  <si>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</si>
  <si>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</si>
  <si>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</si>
  <si>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</si>
  <si>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</si>
  <si>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</si>
  <si>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</si>
  <si>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</si>
  <si>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</si>
  <si>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</si>
  <si>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</si>
  <si>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</si>
  <si>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</si>
  <si>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</si>
  <si>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</si>
  <si>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</si>
  <si>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</si>
  <si>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</si>
  <si>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</si>
  <si>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</si>
  <si>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</si>
  <si>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</si>
  <si>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</si>
  <si>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</si>
  <si>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</si>
  <si>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</si>
  <si>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</si>
  <si>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</si>
  <si>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</si>
  <si>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</si>
  <si>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</si>
  <si>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</si>
  <si>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</si>
  <si>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</si>
  <si>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</si>
  <si>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</si>
  <si>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</si>
  <si>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</si>
  <si>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</si>
  <si>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</si>
  <si>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</si>
  <si>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</si>
  <si>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</si>
  <si>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</si>
  <si>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</si>
  <si>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</si>
  <si>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</si>
  <si>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</si>
  <si>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</si>
  <si>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</si>
  <si>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</si>
  <si>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</si>
  <si>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</si>
  <si>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</si>
  <si>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</si>
  <si>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</si>
  <si>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</si>
  <si>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</si>
  <si>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</si>
  <si>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</si>
  <si>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</si>
  <si>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</si>
  <si>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</si>
  <si>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</si>
  <si>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</si>
  <si>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</si>
  <si>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</si>
  <si>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</si>
  <si>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</si>
  <si>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</si>
  <si>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</si>
  <si>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</si>
  <si>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</si>
  <si>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</si>
  <si>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</si>
  <si>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</si>
  <si>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</si>
  <si>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</si>
  <si>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</si>
  <si>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</si>
  <si>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</si>
  <si>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</si>
  <si>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</si>
  <si>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</si>
  <si>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</si>
  <si>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</si>
  <si>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</si>
  <si>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</si>
  <si>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</si>
  <si>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</si>
  <si>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</si>
  <si>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</si>
  <si>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</si>
  <si>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</si>
  <si>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</si>
  <si>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</si>
  <si>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</si>
  <si>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</si>
  <si>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</si>
  <si>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</si>
  <si>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</si>
  <si>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</si>
  <si>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</si>
  <si>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</si>
  <si>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</si>
  <si>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</si>
  <si>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</si>
  <si>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</si>
  <si>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</si>
  <si>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</si>
  <si>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</si>
  <si>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</si>
  <si>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</si>
  <si>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</si>
  <si>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</si>
  <si>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</si>
  <si>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</si>
  <si>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</si>
  <si>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</si>
  <si>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</si>
  <si>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</si>
  <si>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</si>
  <si>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</si>
  <si>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</si>
  <si>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</si>
  <si>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</si>
  <si>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</si>
  <si>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</si>
  <si>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</si>
  <si>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</si>
  <si>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</si>
  <si>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</si>
  <si>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</si>
  <si>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</si>
  <si>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</si>
  <si>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</si>
  <si>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</si>
  <si>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</si>
  <si>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</si>
  <si>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</si>
  <si>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</si>
  <si>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</si>
  <si>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</si>
  <si>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</si>
  <si>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</si>
  <si>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</si>
  <si>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</si>
  <si>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</si>
  <si>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</si>
  <si>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</si>
  <si>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</si>
  <si>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</si>
  <si>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</si>
  <si>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</si>
  <si>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</si>
  <si>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</si>
  <si>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</si>
  <si>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</si>
  <si>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</si>
  <si>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</si>
  <si>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</si>
  <si>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</si>
  <si>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</si>
  <si>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</si>
  <si>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</si>
  <si>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</si>
  <si>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</si>
  <si>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</si>
  <si>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</si>
  <si>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</si>
  <si>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</si>
  <si>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</si>
  <si>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</si>
  <si>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</si>
  <si>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</si>
  <si>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</si>
  <si>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</si>
  <si>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</si>
  <si>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</si>
  <si>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</si>
  <si>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</si>
  <si>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</si>
  <si>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</si>
  <si>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</si>
  <si>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</si>
  <si>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</si>
  <si>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</si>
  <si>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</si>
  <si>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</si>
  <si>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</si>
  <si>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</si>
  <si>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</si>
  <si>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</si>
  <si>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</si>
  <si>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</si>
  <si>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</si>
  <si>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</si>
  <si>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</si>
  <si>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</si>
  <si>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</si>
  <si>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</si>
  <si>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</si>
  <si>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</si>
  <si>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</si>
  <si>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</si>
  <si>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</si>
  <si>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</si>
  <si>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</si>
  <si>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</si>
  <si>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</si>
  <si>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</si>
  <si>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</si>
  <si>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</si>
  <si>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</si>
  <si>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</si>
  <si>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</si>
  <si>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</si>
  <si>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</si>
  <si>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</si>
  <si>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</si>
  <si>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</si>
  <si>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</si>
  <si>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</si>
  <si>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</si>
  <si>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</si>
  <si>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</si>
  <si>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</si>
  <si>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</si>
  <si>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</si>
  <si>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</si>
  <si>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</si>
  <si>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</si>
  <si>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</si>
  <si>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</si>
  <si>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</si>
  <si>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</si>
  <si>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</si>
  <si>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</si>
  <si>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</si>
  <si>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</si>
  <si>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</si>
  <si>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</si>
  <si>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</si>
  <si>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</si>
  <si>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</si>
  <si>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</si>
  <si>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</si>
  <si>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</si>
  <si>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</si>
  <si>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</si>
  <si>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</si>
  <si>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</si>
  <si>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</si>
  <si>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</si>
  <si>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</si>
  <si>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</si>
  <si>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</si>
  <si>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</si>
  <si>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</si>
  <si>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</si>
  <si>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</si>
  <si>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</si>
  <si>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</si>
  <si>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</si>
  <si>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</si>
  <si>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</si>
  <si>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</si>
  <si>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</si>
  <si>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</si>
  <si>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</si>
  <si>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</si>
  <si>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</si>
  <si>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</si>
  <si>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</si>
  <si>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</si>
  <si>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</si>
  <si>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</si>
  <si>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</si>
  <si>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</si>
  <si>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</si>
  <si>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</si>
  <si>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</si>
  <si>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</si>
  <si>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</si>
  <si>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</si>
  <si>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</si>
  <si>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</si>
  <si>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</si>
  <si>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</si>
  <si>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</si>
  <si>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</si>
  <si>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</si>
  <si>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</si>
  <si>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</si>
  <si>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</si>
  <si>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</si>
  <si>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</si>
  <si>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</si>
  <si>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</si>
  <si>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</si>
  <si>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</si>
  <si>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</si>
  <si>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</si>
  <si>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</si>
  <si>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</si>
  <si>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</si>
  <si>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</si>
  <si>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</si>
  <si>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</si>
  <si>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</si>
  <si>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</si>
  <si>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</si>
  <si>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</si>
  <si>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</si>
  <si>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</si>
  <si>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</si>
  <si>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</si>
  <si>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</si>
  <si>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</si>
  <si>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</si>
  <si>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</si>
  <si>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</si>
  <si>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</si>
  <si>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</si>
  <si>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</si>
  <si>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</si>
  <si>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</si>
  <si>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</si>
  <si>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</si>
  <si>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</si>
  <si>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</si>
  <si>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</si>
  <si>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</si>
  <si>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</si>
  <si>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</si>
  <si>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</si>
  <si>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</si>
  <si>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</si>
  <si>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</si>
  <si>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</si>
  <si>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</si>
  <si>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</si>
  <si>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</si>
  <si>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</si>
  <si>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</si>
  <si>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</si>
  <si>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</si>
  <si>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</si>
  <si>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</si>
  <si>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</si>
  <si>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</si>
  <si>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</si>
  <si>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</si>
  <si>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</si>
  <si>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</si>
  <si>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</si>
  <si>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</si>
  <si>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</si>
  <si>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</si>
  <si>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</si>
  <si>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</si>
  <si>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</si>
  <si>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</si>
  <si>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</si>
  <si>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</si>
  <si>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</si>
  <si>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</si>
  <si>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</si>
  <si>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</si>
  <si>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</si>
  <si>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</si>
  <si>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</si>
  <si>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</si>
  <si>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</si>
  <si>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</si>
  <si>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</si>
  <si>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</si>
  <si>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</si>
  <si>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</si>
  <si>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</si>
  <si>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</si>
  <si>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</si>
  <si>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</si>
  <si>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</si>
  <si>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</si>
  <si>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</si>
  <si>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</si>
  <si>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</si>
  <si>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</si>
  <si>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</si>
  <si>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</si>
  <si>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</si>
  <si>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</si>
  <si>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</si>
  <si>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</si>
  <si>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</si>
  <si>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</si>
  <si>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</si>
  <si>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</si>
  <si>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</si>
  <si>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</si>
  <si>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</si>
  <si>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</si>
  <si>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</si>
  <si>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</si>
  <si>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</si>
  <si>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</si>
  <si>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</si>
  <si>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</si>
  <si>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</si>
  <si>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</si>
  <si>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</si>
  <si>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</si>
  <si>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</si>
  <si>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</si>
  <si>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</si>
  <si>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</si>
  <si>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</si>
  <si>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</si>
  <si>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</si>
  <si>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</si>
  <si>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</si>
  <si>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</si>
  <si>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</si>
  <si>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</si>
  <si>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</si>
  <si>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</si>
  <si>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</si>
  <si>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</si>
  <si>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</si>
  <si>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</si>
  <si>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</si>
  <si>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</si>
  <si>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</si>
  <si>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</si>
  <si>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</si>
  <si>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</si>
  <si>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</si>
  <si>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</si>
  <si>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</si>
  <si>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</si>
  <si>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</si>
  <si>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</si>
  <si>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</si>
  <si>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</si>
  <si>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</si>
  <si>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</si>
  <si>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</si>
  <si>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</si>
  <si>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</si>
  <si>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</si>
  <si>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</si>
  <si>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</si>
  <si>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</si>
  <si>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</si>
  <si>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</si>
  <si>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</si>
  <si>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</si>
  <si>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</si>
  <si>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</si>
  <si>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</si>
  <si>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</si>
  <si>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</si>
  <si>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</si>
  <si>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</si>
  <si>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</si>
  <si>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</si>
  <si>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</si>
  <si>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</si>
  <si>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</si>
  <si>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</si>
  <si>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</si>
  <si>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</si>
  <si>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</si>
  <si>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</si>
  <si>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</si>
  <si>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</si>
  <si>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</si>
  <si>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</si>
  <si>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</si>
  <si>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</si>
  <si>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</si>
  <si>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</si>
  <si>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</si>
  <si>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</si>
  <si>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</si>
  <si>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</si>
  <si>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</si>
  <si>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</si>
  <si>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</si>
  <si>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</si>
  <si>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</si>
  <si>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</si>
  <si>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</si>
  <si>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</si>
  <si>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</si>
  <si>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</si>
  <si>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</si>
  <si>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</si>
  <si>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</si>
  <si>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</si>
  <si>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</si>
  <si>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</si>
  <si>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</si>
  <si>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</si>
  <si>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</si>
  <si>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</si>
  <si>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</si>
  <si>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</si>
  <si>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</si>
  <si>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</si>
  <si>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</si>
  <si>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</si>
  <si>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</si>
  <si>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</si>
  <si>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</si>
  <si>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</si>
  <si>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</si>
  <si>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</si>
  <si>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</si>
  <si>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</si>
  <si>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</si>
  <si>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</si>
  <si>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</si>
  <si>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</si>
  <si>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</si>
  <si>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</si>
  <si>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</si>
  <si>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</si>
  <si>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</si>
  <si>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</si>
  <si>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</si>
  <si>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</si>
  <si>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</si>
  <si>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</si>
  <si>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</si>
  <si>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</si>
  <si>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</si>
  <si>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</si>
  <si>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</si>
  <si>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</si>
  <si>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</si>
  <si>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</si>
  <si>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</si>
  <si>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</si>
  <si>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</si>
  <si>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</si>
  <si>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</si>
  <si>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</si>
  <si>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</si>
  <si>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</si>
  <si>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</si>
  <si>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</si>
  <si>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</si>
  <si>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</si>
  <si>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</si>
  <si>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</si>
  <si>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</si>
  <si>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</si>
  <si>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</si>
  <si>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</si>
  <si>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</si>
  <si>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</si>
  <si>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</si>
  <si>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</si>
  <si>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</si>
  <si>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</si>
  <si>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</si>
  <si>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</si>
  <si>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</si>
  <si>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</si>
  <si>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</si>
  <si>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</si>
  <si>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</si>
  <si>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</si>
  <si>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</si>
  <si>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</si>
  <si>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</si>
  <si>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</si>
  <si>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</si>
  <si>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</si>
  <si>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</si>
  <si>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</si>
  <si>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</si>
  <si>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</si>
  <si>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</si>
  <si>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</si>
  <si>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</si>
  <si>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</si>
  <si>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</si>
  <si>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</si>
  <si>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</si>
  <si>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</si>
  <si>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</si>
  <si>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</si>
  <si>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</si>
  <si>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</si>
  <si>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</si>
  <si>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</si>
  <si>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</si>
  <si>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</si>
  <si>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</si>
  <si>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</si>
  <si>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</si>
  <si>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</si>
  <si>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</si>
  <si>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</si>
  <si>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</si>
  <si>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</si>
  <si>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</si>
  <si>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</si>
  <si>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</si>
  <si>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</si>
  <si>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</si>
  <si>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</si>
  <si>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</si>
  <si>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</si>
  <si>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</si>
  <si>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</si>
  <si>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</si>
  <si>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</si>
  <si>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</si>
  <si>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</si>
  <si>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</si>
  <si>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</si>
  <si>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</si>
  <si>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</si>
  <si>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</si>
  <si>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</si>
  <si>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</si>
  <si>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</si>
  <si>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</si>
  <si>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</si>
  <si>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</si>
  <si>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</si>
  <si>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</si>
  <si>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</si>
  <si>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</si>
  <si>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</si>
  <si>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</si>
  <si>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</si>
  <si>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</si>
  <si>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</si>
  <si>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</si>
  <si>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</si>
  <si>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</si>
  <si>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</si>
  <si>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</si>
  <si>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</si>
  <si>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</si>
  <si>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</si>
  <si>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</si>
  <si>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</si>
  <si>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</si>
  <si>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</si>
  <si>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</si>
  <si>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</si>
  <si>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</si>
  <si>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</si>
  <si>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</si>
  <si>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</si>
  <si>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</si>
  <si>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</si>
  <si>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</si>
  <si>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</si>
  <si>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</si>
  <si>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</si>
  <si>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</si>
  <si>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</si>
  <si>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</si>
  <si>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</si>
  <si>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</si>
  <si>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</si>
  <si>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</si>
  <si>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</si>
  <si>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</si>
  <si>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</si>
  <si>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</si>
  <si>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</si>
  <si>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</si>
  <si>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</si>
  <si>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</si>
  <si>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</si>
  <si>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</si>
  <si>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</si>
  <si>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</si>
  <si>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</si>
  <si>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</si>
  <si>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</si>
  <si>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</si>
  <si>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</si>
  <si>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</si>
  <si>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</si>
  <si>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</si>
  <si>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</si>
  <si>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</si>
  <si>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</si>
  <si>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</si>
  <si>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</si>
  <si>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</si>
  <si>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</si>
  <si>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</si>
  <si>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</si>
  <si>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</si>
  <si>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</si>
  <si>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</si>
  <si>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</si>
  <si>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</si>
  <si>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</si>
  <si>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</si>
  <si>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</si>
  <si>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</si>
  <si>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</si>
  <si>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</si>
  <si>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</si>
  <si>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</si>
  <si>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</si>
  <si>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</si>
  <si>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</si>
  <si>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</si>
  <si>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</si>
  <si>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</si>
  <si>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</si>
  <si>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</si>
  <si>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</si>
  <si>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</si>
  <si>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</si>
  <si>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</si>
  <si>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</si>
  <si>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</si>
  <si>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</si>
  <si>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</si>
  <si>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</si>
  <si>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</si>
  <si>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</si>
  <si>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</si>
  <si>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</si>
  <si>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</si>
  <si>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</si>
  <si>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</si>
  <si>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</si>
  <si>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</si>
  <si>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</si>
  <si>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</si>
  <si>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</si>
  <si>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</si>
  <si>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</si>
  <si>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</si>
  <si>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</si>
  <si>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</si>
  <si>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</si>
  <si>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</si>
  <si>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</si>
  <si>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</si>
  <si>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</si>
  <si>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</si>
  <si>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</si>
  <si>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</si>
  <si>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</si>
  <si>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</si>
  <si>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</si>
  <si>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</si>
  <si>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</si>
  <si>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</si>
  <si>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</si>
  <si>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</si>
  <si>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</si>
  <si>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</si>
  <si>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</si>
  <si>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</si>
  <si>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</si>
  <si>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</si>
  <si>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</si>
  <si>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</si>
  <si>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</si>
  <si>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</si>
  <si>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</si>
  <si>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</si>
  <si>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</si>
  <si>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</si>
  <si>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</si>
  <si>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</si>
  <si>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</si>
  <si>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</si>
  <si>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</si>
  <si>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</si>
  <si>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</si>
  <si>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</si>
  <si>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</si>
  <si>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</si>
  <si>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</si>
  <si>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</si>
  <si>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</si>
  <si>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</si>
  <si>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</si>
  <si>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</si>
  <si>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</si>
  <si>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</si>
  <si>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</si>
  <si>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</si>
  <si>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</si>
  <si>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</si>
  <si>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</si>
  <si>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</si>
  <si>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</si>
  <si>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</si>
  <si>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</si>
  <si>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</si>
  <si>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</si>
  <si>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</si>
  <si>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</si>
  <si>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</si>
  <si>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</si>
  <si>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</si>
  <si>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</si>
  <si>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</si>
  <si>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</si>
  <si>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</si>
  <si>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</si>
  <si>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</si>
  <si>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</si>
  <si>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</si>
  <si>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</si>
  <si>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</si>
  <si>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</si>
  <si>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</si>
  <si>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</si>
  <si>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</si>
  <si>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</si>
  <si>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</si>
  <si>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</si>
  <si>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</si>
  <si>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</si>
  <si>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</si>
  <si>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</si>
  <si>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</si>
  <si>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</si>
  <si>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</si>
  <si>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</si>
  <si>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</si>
  <si>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</si>
  <si>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</si>
  <si>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</si>
  <si>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</si>
  <si>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</si>
  <si>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</si>
  <si>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</si>
  <si>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</si>
  <si>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</si>
  <si>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</si>
  <si>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</si>
  <si>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</si>
  <si>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</si>
  <si>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</si>
  <si>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</si>
  <si>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</si>
  <si>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</si>
  <si>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</si>
  <si>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</si>
  <si>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</si>
  <si>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</si>
  <si>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</si>
  <si>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</si>
  <si>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</si>
  <si>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</si>
  <si>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</si>
  <si>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</si>
  <si>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</si>
  <si>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</si>
  <si>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</si>
  <si>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</si>
  <si>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</si>
  <si>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</si>
  <si>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</si>
  <si>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</si>
  <si>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</si>
  <si>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</si>
  <si>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</si>
  <si>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</si>
  <si>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</si>
  <si>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</si>
  <si>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</si>
  <si>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</si>
  <si>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</si>
  <si>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</si>
  <si>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</si>
  <si>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</si>
  <si>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</si>
  <si>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</si>
  <si>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</si>
  <si>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</si>
  <si>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</si>
  <si>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</si>
  <si>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</si>
  <si>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</si>
  <si>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</si>
  <si>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</si>
  <si>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</si>
  <si>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</si>
  <si>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</si>
  <si>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</si>
  <si>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</si>
  <si>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</si>
  <si>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</si>
  <si>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</si>
  <si>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</si>
  <si>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</si>
  <si>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</si>
  <si>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</si>
  <si>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</si>
  <si>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</si>
  <si>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</si>
  <si>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</si>
  <si>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</si>
  <si>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</si>
  <si>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</si>
  <si>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</si>
  <si>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</si>
  <si>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</si>
  <si>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</si>
  <si>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</si>
  <si>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</si>
  <si>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</si>
  <si>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</si>
  <si>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</si>
  <si>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</si>
  <si>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</si>
  <si>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</si>
  <si>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</si>
  <si>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</si>
  <si>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</si>
  <si>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</si>
  <si>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</si>
  <si>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</si>
  <si>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</si>
  <si>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</si>
  <si>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</si>
  <si>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</si>
  <si>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</si>
  <si>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</si>
  <si>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</si>
  <si>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</si>
  <si>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</si>
  <si>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</si>
  <si>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</si>
  <si>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</si>
  <si>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</si>
  <si>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</si>
  <si>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</si>
  <si>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</si>
  <si>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</si>
  <si>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</si>
  <si>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</si>
  <si>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</si>
  <si>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</si>
  <si>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</si>
  <si>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</si>
  <si>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</si>
  <si>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</si>
  <si>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</si>
  <si>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</si>
  <si>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</si>
  <si>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</si>
  <si>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</si>
  <si>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</si>
  <si>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</si>
  <si>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</si>
  <si>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</si>
  <si>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</si>
  <si>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</si>
  <si>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</si>
  <si>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</si>
  <si>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</si>
  <si>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</si>
  <si>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</si>
  <si>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</si>
  <si>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</si>
  <si>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</si>
  <si>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</si>
  <si>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</si>
  <si>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</si>
  <si>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</si>
  <si>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</si>
  <si>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</si>
  <si>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</si>
  <si>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</si>
  <si>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</si>
  <si>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</si>
  <si>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</si>
  <si>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</si>
  <si>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</si>
  <si>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</si>
  <si>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</si>
  <si>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</si>
  <si>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</si>
  <si>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</si>
  <si>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</si>
  <si>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</si>
  <si>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</si>
  <si>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</si>
  <si>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</si>
  <si>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</si>
  <si>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</si>
  <si>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</si>
  <si>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</si>
  <si>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</si>
  <si>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</si>
  <si>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</si>
  <si>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</si>
  <si>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</si>
  <si>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</si>
  <si>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</si>
  <si>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</si>
  <si>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</si>
  <si>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</si>
  <si>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</si>
  <si>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</si>
  <si>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</si>
  <si>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</si>
  <si>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</si>
  <si>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</si>
  <si>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</si>
  <si>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</si>
  <si>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</si>
  <si>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</si>
  <si>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</si>
  <si>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</si>
  <si>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</si>
  <si>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</si>
  <si>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</si>
  <si>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</si>
  <si>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</si>
  <si>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</si>
  <si>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</si>
  <si>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</si>
  <si>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</si>
  <si>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</si>
  <si>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</si>
  <si>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</si>
  <si>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</si>
  <si>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</si>
  <si>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</si>
  <si>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</si>
  <si>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</si>
  <si>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</si>
  <si>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</si>
  <si>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</si>
  <si>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</si>
  <si>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</si>
  <si>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</si>
  <si>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</si>
  <si>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</si>
  <si>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</si>
  <si>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</si>
  <si>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</si>
  <si>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</si>
  <si>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</si>
  <si>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</si>
  <si>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</si>
  <si>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</si>
  <si>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</si>
  <si>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</si>
  <si>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</si>
  <si>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</si>
  <si>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</si>
  <si>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</si>
  <si>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</si>
  <si>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</si>
  <si>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</si>
  <si>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</si>
  <si>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</si>
  <si>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</si>
  <si>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</si>
  <si>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</si>
  <si>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</si>
  <si>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</si>
  <si>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</si>
  <si>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</si>
  <si>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</si>
  <si>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</si>
  <si>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</si>
  <si>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</si>
  <si>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</si>
  <si>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</si>
  <si>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</si>
  <si>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</si>
  <si>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</si>
  <si>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</si>
  <si>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</si>
  <si>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</si>
  <si>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</si>
  <si>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</si>
  <si>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</si>
  <si>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</si>
  <si>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</si>
  <si>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</si>
  <si>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</si>
  <si>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</si>
  <si>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</si>
  <si>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</si>
  <si>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</si>
  <si>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</si>
  <si>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</si>
  <si>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</si>
  <si>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</si>
  <si>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</si>
  <si>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</si>
  <si>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</si>
  <si>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</si>
  <si>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</si>
  <si>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</si>
  <si>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</si>
  <si>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</si>
  <si>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</si>
  <si>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</si>
  <si>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</si>
  <si>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</si>
  <si>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</si>
  <si>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</si>
  <si>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</si>
  <si>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</si>
  <si>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</si>
  <si>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</si>
  <si>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</si>
  <si>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</si>
  <si>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</si>
  <si>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</si>
  <si>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</si>
  <si>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</si>
  <si>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</si>
  <si>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</si>
  <si>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</si>
  <si>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</si>
  <si>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</si>
  <si>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</si>
  <si>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</si>
  <si>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</si>
  <si>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</si>
  <si>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</si>
  <si>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</si>
  <si>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</si>
  <si>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</si>
  <si>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</si>
  <si>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</si>
  <si>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</si>
  <si>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</si>
  <si>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</si>
  <si>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</si>
  <si>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</si>
  <si>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</si>
  <si>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</si>
  <si>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</si>
  <si>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</si>
  <si>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</si>
  <si>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</si>
  <si>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</si>
  <si>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</si>
  <si>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</si>
  <si>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</si>
  <si>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</si>
  <si>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</si>
  <si>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</si>
  <si>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</si>
  <si>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</si>
  <si>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</si>
  <si>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</si>
  <si>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</si>
  <si>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</si>
  <si>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</si>
  <si>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</si>
  <si>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</si>
  <si>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</si>
  <si>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</si>
  <si>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</si>
  <si>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</si>
  <si>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</si>
  <si>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</si>
  <si>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</si>
  <si>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</si>
  <si>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</si>
  <si>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</si>
  <si>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</si>
  <si>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</si>
  <si>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</si>
  <si>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</si>
  <si>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</si>
  <si>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</si>
  <si>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</si>
  <si>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</si>
  <si>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</si>
  <si>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</si>
  <si>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</si>
  <si>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</si>
  <si>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</si>
  <si>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</si>
  <si>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</si>
  <si>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</si>
  <si>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</si>
  <si>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</si>
  <si>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</si>
  <si>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</si>
  <si>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</si>
  <si>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</si>
  <si>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</si>
  <si>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</si>
  <si>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</si>
  <si>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</si>
  <si>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</si>
  <si>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</si>
  <si>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</si>
  <si>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</si>
  <si>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</si>
  <si>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</si>
  <si>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</si>
  <si>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</si>
  <si>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</si>
  <si>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</si>
  <si>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</si>
  <si>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</si>
  <si>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</si>
  <si>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</si>
  <si>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</si>
  <si>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</si>
  <si>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</si>
  <si>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</si>
  <si>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</si>
  <si>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</si>
  <si>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</si>
  <si>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</si>
  <si>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</si>
  <si>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</si>
  <si>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</si>
  <si>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</si>
  <si>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</si>
  <si>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</si>
  <si>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</si>
  <si>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</si>
  <si>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</si>
  <si>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</si>
  <si>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</si>
  <si>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</si>
  <si>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</si>
  <si>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</si>
  <si>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</si>
  <si>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</si>
  <si>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</si>
  <si>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</si>
  <si>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</si>
  <si>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</si>
  <si>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</si>
  <si>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</si>
  <si>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</si>
  <si>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</si>
  <si>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</si>
  <si>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</si>
  <si>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</si>
  <si>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</si>
  <si>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</si>
  <si>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</si>
  <si>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</si>
  <si>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</si>
  <si>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</si>
  <si>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</si>
  <si>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</si>
  <si>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</si>
  <si>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</si>
  <si>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</si>
  <si>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</si>
  <si>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</si>
  <si>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</si>
  <si>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</si>
  <si>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</si>
  <si>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</si>
  <si>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</si>
  <si>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</si>
  <si>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</si>
  <si>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</si>
  <si>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</si>
  <si>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</si>
  <si>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</si>
  <si>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</si>
  <si>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</si>
  <si>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</si>
  <si>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</si>
  <si>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</si>
  <si>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</si>
  <si>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</si>
  <si>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</si>
  <si>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</si>
  <si>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</si>
  <si>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</si>
  <si>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</si>
  <si>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</si>
  <si>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</si>
  <si>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</si>
  <si>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</si>
  <si>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</si>
  <si>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</si>
  <si>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</si>
  <si>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</si>
  <si>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</si>
  <si>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</si>
  <si>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</si>
  <si>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</si>
  <si>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</si>
  <si>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</si>
  <si>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</si>
  <si>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</si>
  <si>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</si>
  <si>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</si>
  <si>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</si>
  <si>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</si>
  <si>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</si>
  <si>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</si>
  <si>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</si>
  <si>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</si>
  <si>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</si>
  <si>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</si>
  <si>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</si>
  <si>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</si>
  <si>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</si>
  <si>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</si>
  <si>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</si>
  <si>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</si>
  <si>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</si>
  <si>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</si>
  <si>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</si>
  <si>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</si>
  <si>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</si>
  <si>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</si>
  <si>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</si>
  <si>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</si>
  <si>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</si>
  <si>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</si>
  <si>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</si>
  <si>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</si>
  <si>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</si>
  <si>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</si>
  <si>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</si>
  <si>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</si>
  <si>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</si>
  <si>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</si>
  <si>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</si>
  <si>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</si>
  <si>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</si>
  <si>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</si>
  <si>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</si>
  <si>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</si>
  <si>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</si>
  <si>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</si>
  <si>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</si>
  <si>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</si>
  <si>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</si>
  <si>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</si>
  <si>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</si>
  <si>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</si>
  <si>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</si>
  <si>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</si>
  <si>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</si>
  <si>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</si>
  <si>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</si>
  <si>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</si>
  <si>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</si>
  <si>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</si>
  <si>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</si>
  <si>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</si>
  <si>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</si>
  <si>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</si>
  <si>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</si>
  <si>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</si>
  <si>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</si>
  <si>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</si>
  <si>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</si>
  <si>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</si>
  <si>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</si>
  <si>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</si>
  <si>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</si>
  <si>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</si>
  <si>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</si>
  <si>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</si>
  <si>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</si>
  <si>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</si>
  <si>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</si>
  <si>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</si>
  <si>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</si>
  <si>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</si>
  <si>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</si>
  <si>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</si>
  <si>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</si>
  <si>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</si>
  <si>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</si>
  <si>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</si>
  <si>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</si>
  <si>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</si>
  <si>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</si>
  <si>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</si>
  <si>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</si>
  <si>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</si>
  <si>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</si>
  <si>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</si>
  <si>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</si>
  <si>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</si>
  <si>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</si>
  <si>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</si>
  <si>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</si>
  <si>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</si>
  <si>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</si>
  <si>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</si>
  <si>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</si>
  <si>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</si>
  <si>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</si>
  <si>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</si>
  <si>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</si>
  <si>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</si>
  <si>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</si>
  <si>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</si>
  <si>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</si>
  <si>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</si>
  <si>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</si>
  <si>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</si>
  <si>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</si>
  <si>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</si>
  <si>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</si>
  <si>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</si>
  <si>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</si>
  <si>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</si>
  <si>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</si>
  <si>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</si>
  <si>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</si>
  <si>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</si>
  <si>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</si>
  <si>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</si>
  <si>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</si>
  <si>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</si>
  <si>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</si>
  <si>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</si>
  <si>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</si>
  <si>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</si>
  <si>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</si>
  <si>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</si>
  <si>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</si>
  <si>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</si>
  <si>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</si>
  <si>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</si>
  <si>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</si>
  <si>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</si>
  <si>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</si>
  <si>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</si>
  <si>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</si>
  <si>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</si>
  <si>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</si>
  <si>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</si>
  <si>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</si>
  <si>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</si>
  <si>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</si>
  <si>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</si>
  <si>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</si>
  <si>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</si>
  <si>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</si>
  <si>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</si>
  <si>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</si>
  <si>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</si>
  <si>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</si>
  <si>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</si>
  <si>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</si>
  <si>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</si>
  <si>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</si>
  <si>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</si>
  <si>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</si>
  <si>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</si>
  <si>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</si>
  <si>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</si>
  <si>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</si>
  <si>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</si>
  <si>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</si>
  <si>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</si>
  <si>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</si>
  <si>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</si>
  <si>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</si>
  <si>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</si>
  <si>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</si>
  <si>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</si>
  <si>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</si>
  <si>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</si>
  <si>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</si>
  <si>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</si>
  <si>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</si>
  <si>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</si>
  <si>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</si>
  <si>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</si>
  <si>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</si>
  <si>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</si>
  <si>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</si>
  <si>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</si>
  <si>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</si>
  <si>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</si>
  <si>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</si>
  <si>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</si>
  <si>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</si>
  <si>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</si>
  <si>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</si>
  <si>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</si>
  <si>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</si>
  <si>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</si>
  <si>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</si>
  <si>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</si>
  <si>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</si>
  <si>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</si>
  <si>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</si>
  <si>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</si>
  <si>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</si>
  <si>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</si>
  <si>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</si>
  <si>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</si>
  <si>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</si>
  <si>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</si>
  <si>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</si>
  <si>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</si>
  <si>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</si>
  <si>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</si>
  <si>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</si>
  <si>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</si>
  <si>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</si>
  <si>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</si>
  <si>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</si>
  <si>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</si>
  <si>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</si>
  <si>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</si>
  <si>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</si>
  <si>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</si>
  <si>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</si>
  <si>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</si>
  <si>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</si>
  <si>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</si>
  <si>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</si>
  <si>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</si>
  <si>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</si>
  <si>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</si>
  <si>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</si>
  <si>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</si>
  <si>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</si>
  <si>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</si>
  <si>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</si>
  <si>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</si>
  <si>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</si>
  <si>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</si>
  <si>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</si>
  <si>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</si>
  <si>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</si>
  <si>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</si>
  <si>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</si>
  <si>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</si>
  <si>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</si>
  <si>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</si>
  <si>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</si>
  <si>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</si>
  <si>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</si>
  <si>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</si>
  <si>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</si>
  <si>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</si>
  <si>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</si>
  <si>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</si>
  <si>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</si>
  <si>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</si>
  <si>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</si>
  <si>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</si>
  <si>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</si>
  <si>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</si>
  <si>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</si>
  <si>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</si>
  <si>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</si>
  <si>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</si>
  <si>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</si>
  <si>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</si>
  <si>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</si>
  <si>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</si>
  <si>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</si>
  <si>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</si>
  <si>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</si>
  <si>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</si>
  <si>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</si>
  <si>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</si>
  <si>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</si>
  <si>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</si>
  <si>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</si>
  <si>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</si>
  <si>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</si>
  <si>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</si>
  <si>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</si>
  <si>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</si>
  <si>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</si>
  <si>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</si>
  <si>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</si>
  <si>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</si>
  <si>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</si>
  <si>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</si>
  <si>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</si>
  <si>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</si>
  <si>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</si>
  <si>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</si>
  <si>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</si>
  <si>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</si>
  <si>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</si>
  <si>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</si>
  <si>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</si>
  <si>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</si>
  <si>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</si>
  <si>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</si>
  <si>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</si>
  <si>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</si>
  <si>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</si>
  <si>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</si>
  <si>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</si>
  <si>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</si>
  <si>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</si>
  <si>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</si>
  <si>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</si>
  <si>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</si>
  <si>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</si>
  <si>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</si>
  <si>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</si>
  <si>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</si>
  <si>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</si>
  <si>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</si>
  <si>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</si>
  <si>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</si>
  <si>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</si>
  <si>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</si>
  <si>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</si>
  <si>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</si>
  <si>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</si>
  <si>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</si>
  <si>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</si>
  <si>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</si>
  <si>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</si>
  <si>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</si>
  <si>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</si>
  <si>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</si>
  <si>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</si>
  <si>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</si>
  <si>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</si>
  <si>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</si>
  <si>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</si>
  <si>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</si>
  <si>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</si>
  <si>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</si>
  <si>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</si>
  <si>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</si>
  <si>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</si>
  <si>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</si>
  <si>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</si>
  <si>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</si>
  <si>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</si>
  <si>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</si>
  <si>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</si>
  <si>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</si>
  <si>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</si>
  <si>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</si>
  <si>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</si>
  <si>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</si>
  <si>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</si>
  <si>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</si>
  <si>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</si>
  <si>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</si>
  <si>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</si>
  <si>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</si>
  <si>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</si>
  <si>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</si>
  <si>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</si>
  <si>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</si>
  <si>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</si>
  <si>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</si>
  <si>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</si>
  <si>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</si>
  <si>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</si>
  <si>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</si>
  <si>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</si>
  <si>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</si>
  <si>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</si>
  <si>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</si>
  <si>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</si>
  <si>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</si>
  <si>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</si>
  <si>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</si>
  <si>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</si>
  <si>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</si>
  <si>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</si>
  <si>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</si>
  <si>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</si>
  <si>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</si>
  <si>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</si>
  <si>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</si>
  <si>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</si>
  <si>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</si>
  <si>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</si>
  <si>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</si>
  <si>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</si>
  <si>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</si>
  <si>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</si>
  <si>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</si>
  <si>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</si>
  <si>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</si>
  <si>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</si>
  <si>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</si>
  <si>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</si>
  <si>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</si>
  <si>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</si>
  <si>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</si>
  <si>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</si>
  <si>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</si>
  <si>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</si>
  <si>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</si>
  <si>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</si>
  <si>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</si>
  <si>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</si>
  <si>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</si>
  <si>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</si>
  <si>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</si>
  <si>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</si>
  <si>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</si>
  <si>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</si>
  <si>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</si>
  <si>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</si>
  <si>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</si>
  <si>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</si>
  <si>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</si>
  <si>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</si>
  <si>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</si>
  <si>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</si>
  <si>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</si>
  <si>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</si>
  <si>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</si>
  <si>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</si>
  <si>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</si>
  <si>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</si>
  <si>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</si>
  <si>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</si>
  <si>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</si>
  <si>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</si>
  <si>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</si>
  <si>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</si>
  <si>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</si>
  <si>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</si>
  <si>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</si>
  <si>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</si>
  <si>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</si>
  <si>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</si>
  <si>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</si>
  <si>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</si>
  <si>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</si>
  <si>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</si>
  <si>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</si>
  <si>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</si>
  <si>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</si>
  <si>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</si>
  <si>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</si>
  <si>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</si>
  <si>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</si>
  <si>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</si>
  <si>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</si>
  <si>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</si>
  <si>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</si>
  <si>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</si>
  <si>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</si>
  <si>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</si>
  <si>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</si>
  <si>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</si>
  <si>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</si>
  <si>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</si>
  <si>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</si>
  <si>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</si>
  <si>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</si>
  <si>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</si>
  <si>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</si>
  <si>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</si>
  <si>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</si>
  <si>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</si>
  <si>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</si>
  <si>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</si>
  <si>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</si>
  <si>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</si>
  <si>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</si>
  <si>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</si>
  <si>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</si>
  <si>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</si>
  <si>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</si>
  <si>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</si>
  <si>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</si>
  <si>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</si>
  <si>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</si>
  <si>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</si>
  <si>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</si>
  <si>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</si>
  <si>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</si>
  <si>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</si>
  <si>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</si>
  <si>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</si>
  <si>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</si>
  <si>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</si>
  <si>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</si>
  <si>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</si>
  <si>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</si>
  <si>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</si>
  <si>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</si>
  <si>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</si>
  <si>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</si>
  <si>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</si>
  <si>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</si>
  <si>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</si>
  <si>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</si>
  <si>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</si>
  <si>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</si>
  <si>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</si>
  <si>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</si>
  <si>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</si>
  <si>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</si>
  <si>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</si>
  <si>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</si>
  <si>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</si>
  <si>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</si>
  <si>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</si>
  <si>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</si>
  <si>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</si>
  <si>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</si>
  <si>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</si>
  <si>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</si>
  <si>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</si>
  <si>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</si>
  <si>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</si>
  <si>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</si>
  <si>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</si>
  <si>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</si>
  <si>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</si>
  <si>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</si>
  <si>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</si>
  <si>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</si>
  <si>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</si>
  <si>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</si>
  <si>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</si>
  <si>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</si>
  <si>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</si>
  <si>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</si>
  <si>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</si>
  <si>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</si>
  <si>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</si>
  <si>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</si>
  <si>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</si>
  <si>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</si>
  <si>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</si>
  <si>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</si>
  <si>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</si>
  <si>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</si>
  <si>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</si>
  <si>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</si>
  <si>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</si>
  <si>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</si>
  <si>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</si>
  <si>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</si>
  <si>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</si>
  <si>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</si>
  <si>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</si>
  <si>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</si>
  <si>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</si>
  <si>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</si>
  <si>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</si>
  <si>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</si>
  <si>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</si>
  <si>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</si>
  <si>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</si>
  <si>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</si>
  <si>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</si>
  <si>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</si>
  <si>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</si>
  <si>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</si>
  <si>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</si>
  <si>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</si>
  <si>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</si>
  <si>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</si>
  <si>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</si>
  <si>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</si>
  <si>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</si>
  <si>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</si>
  <si>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</si>
  <si>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</si>
  <si>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</si>
  <si>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</si>
  <si>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</si>
  <si>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</si>
  <si>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</si>
  <si>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</si>
  <si>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</si>
  <si>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</si>
  <si>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</si>
  <si>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</si>
  <si>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</si>
  <si>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</si>
  <si>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</si>
  <si>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</si>
  <si>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</si>
  <si>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</si>
  <si>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</si>
  <si>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</si>
  <si>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</si>
  <si>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</si>
  <si>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</si>
  <si>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</si>
  <si>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</si>
  <si>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</si>
  <si>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</si>
  <si>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</si>
  <si>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</si>
  <si>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</si>
  <si>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</si>
  <si>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</si>
  <si>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</si>
  <si>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</si>
  <si>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</si>
  <si>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</si>
  <si>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</si>
  <si>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</si>
  <si>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</si>
  <si>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</si>
  <si>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</si>
  <si>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</si>
  <si>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</si>
  <si>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</si>
  <si>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</si>
  <si>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</si>
  <si>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</si>
  <si>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</si>
  <si>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</si>
  <si>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</si>
  <si>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</si>
  <si>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</si>
  <si>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</si>
  <si>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</si>
  <si>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</si>
  <si>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</si>
  <si>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</si>
  <si>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</si>
  <si>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</si>
  <si>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</si>
  <si>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</si>
  <si>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</si>
  <si>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</si>
  <si>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</si>
  <si>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</si>
  <si>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</si>
  <si>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</si>
  <si>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</si>
  <si>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</si>
  <si>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</si>
  <si>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</si>
  <si>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</si>
  <si>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</si>
  <si>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</si>
  <si>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</si>
  <si>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</si>
  <si>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</si>
  <si>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</si>
  <si>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</si>
  <si>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</si>
  <si>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</si>
  <si>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</si>
  <si>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</si>
  <si>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</si>
  <si>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</si>
  <si>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</si>
  <si>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</si>
  <si>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</si>
  <si>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</si>
  <si>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</si>
  <si>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</si>
  <si>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</si>
  <si>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</si>
  <si>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</si>
  <si>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</si>
  <si>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</si>
  <si>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</si>
  <si>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</si>
  <si>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</si>
  <si>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</si>
  <si>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</si>
  <si>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</si>
  <si>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</si>
  <si>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</si>
  <si>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</si>
  <si>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</si>
  <si>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</si>
  <si>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</si>
  <si>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</si>
  <si>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</si>
  <si>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</si>
  <si>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</si>
  <si>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</si>
  <si>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</si>
  <si>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</si>
  <si>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</si>
  <si>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</si>
  <si>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</si>
  <si>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</si>
  <si>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</si>
  <si>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</si>
  <si>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</si>
  <si>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</si>
  <si>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</si>
  <si>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</si>
  <si>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</si>
  <si>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</si>
  <si>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</si>
  <si>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</si>
  <si>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</si>
  <si>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</si>
  <si>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</si>
  <si>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</si>
  <si>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</si>
  <si>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</si>
  <si>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</si>
  <si>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</si>
  <si>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</si>
  <si>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</si>
  <si>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</si>
  <si>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</si>
  <si>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</si>
  <si>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</si>
  <si>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</si>
  <si>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</si>
  <si>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</si>
  <si>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</si>
  <si>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</si>
  <si>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</si>
  <si>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</si>
  <si>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</si>
  <si>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</si>
  <si>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</si>
  <si>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</si>
  <si>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</si>
  <si>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</si>
  <si>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</si>
  <si>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</si>
  <si>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</si>
  <si>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</si>
  <si>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</si>
  <si>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</si>
  <si>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</si>
  <si>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</si>
  <si>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</si>
  <si>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</si>
  <si>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</si>
  <si>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</si>
  <si>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</si>
  <si>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</si>
  <si>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</si>
  <si>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</si>
  <si>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</si>
  <si>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</si>
  <si>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</si>
  <si>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</si>
  <si>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</si>
  <si>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</si>
  <si>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</si>
  <si>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</si>
  <si>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</si>
  <si>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</si>
  <si>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</si>
  <si>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</si>
  <si>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</si>
  <si>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</si>
  <si>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</si>
  <si>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</si>
  <si>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</si>
  <si>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</si>
  <si>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</si>
  <si>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</si>
  <si>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</si>
  <si>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</si>
  <si>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</si>
  <si>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</si>
  <si>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</si>
  <si>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</si>
  <si>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</si>
  <si>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</si>
  <si>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</si>
  <si>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</si>
  <si>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</si>
  <si>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</si>
  <si>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</si>
  <si>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</si>
  <si>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</si>
  <si>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</si>
  <si>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</si>
  <si>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</si>
  <si>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</si>
  <si>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</si>
  <si>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</si>
  <si>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</si>
  <si>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</si>
  <si>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</si>
  <si>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</si>
  <si>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</si>
  <si>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</si>
  <si>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</si>
  <si>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</si>
  <si>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</si>
  <si>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</si>
  <si>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</si>
  <si>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</si>
  <si>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</si>
  <si>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</si>
  <si>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</si>
  <si>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</si>
  <si>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</si>
  <si>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</si>
  <si>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</si>
  <si>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</si>
  <si>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</si>
  <si>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</si>
  <si>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</si>
  <si>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</si>
  <si>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</si>
  <si>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</si>
  <si>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</si>
  <si>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</si>
  <si>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</si>
  <si>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</si>
  <si>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</si>
  <si>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</si>
  <si>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</si>
  <si>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</si>
  <si>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</si>
  <si>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</si>
  <si>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</si>
  <si>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</si>
  <si>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</si>
  <si>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</si>
  <si>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</si>
  <si>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</si>
  <si>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</si>
  <si>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</si>
  <si>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</si>
  <si>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</si>
  <si>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</si>
  <si>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</si>
  <si>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</si>
  <si>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</si>
  <si>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</si>
  <si>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</si>
  <si>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</si>
  <si>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</si>
  <si>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</si>
  <si>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</si>
  <si>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</si>
  <si>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</si>
  <si>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</si>
  <si>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</si>
  <si>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</si>
  <si>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</si>
  <si>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</si>
  <si>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</si>
  <si>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</si>
  <si>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</si>
  <si>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</si>
  <si>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</si>
  <si>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</si>
  <si>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</si>
  <si>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</si>
  <si>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</si>
  <si>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</si>
  <si>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</si>
  <si>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</si>
  <si>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</si>
  <si>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</si>
  <si>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</si>
  <si>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</si>
  <si>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</si>
  <si>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</si>
  <si>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</si>
  <si>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</si>
  <si>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</si>
  <si>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</si>
  <si>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</si>
  <si>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</si>
  <si>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</si>
  <si>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</si>
  <si>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</si>
  <si>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</si>
  <si>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</si>
  <si>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</si>
  <si>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</si>
  <si>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</si>
  <si>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</si>
  <si>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</si>
  <si>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</si>
  <si>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</si>
  <si>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</si>
  <si>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</si>
  <si>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</si>
  <si>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</si>
  <si>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</si>
  <si>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</si>
  <si>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</si>
  <si>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</si>
  <si>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</si>
  <si>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</si>
  <si>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</si>
  <si>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</si>
  <si>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</si>
  <si>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</si>
  <si>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</si>
  <si>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</si>
  <si>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</si>
  <si>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</si>
  <si>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</si>
  <si>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</si>
  <si>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</si>
  <si>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</si>
  <si>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</si>
  <si>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</si>
  <si>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</si>
  <si>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</si>
  <si>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</si>
  <si>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</si>
  <si>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</si>
  <si>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</si>
  <si>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</si>
  <si>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</si>
  <si>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</si>
  <si>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</si>
  <si>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</si>
  <si>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</si>
  <si>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</si>
  <si>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</si>
  <si>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</si>
  <si>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</si>
  <si>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</si>
  <si>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</si>
  <si>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</si>
  <si>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</si>
  <si>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</si>
  <si>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</si>
  <si>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</si>
  <si>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</si>
  <si>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</si>
  <si>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</si>
  <si>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</si>
  <si>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</si>
  <si>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</si>
  <si>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</si>
  <si>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</si>
  <si>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</si>
  <si>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</si>
  <si>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</si>
  <si>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</si>
  <si>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</si>
  <si>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</si>
  <si>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</si>
  <si>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</si>
  <si>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</si>
  <si>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</si>
  <si>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</si>
  <si>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</si>
  <si>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</si>
  <si>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</si>
  <si>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</si>
  <si>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</si>
  <si>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</si>
  <si>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</si>
  <si>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</si>
  <si>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</si>
  <si>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</si>
  <si>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</si>
  <si>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</si>
  <si>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</si>
  <si>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</si>
  <si>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</si>
  <si>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</si>
  <si>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</si>
  <si>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</si>
  <si>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</si>
  <si>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</si>
  <si>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</si>
  <si>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</si>
  <si>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</si>
  <si>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</si>
  <si>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</si>
  <si>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</si>
  <si>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</si>
  <si>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</si>
  <si>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</si>
  <si>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</si>
  <si>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</si>
  <si>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</si>
  <si>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</si>
  <si>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</si>
  <si>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</si>
  <si>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</si>
  <si>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</si>
  <si>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</si>
  <si>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</si>
  <si>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</si>
  <si>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</si>
  <si>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</si>
  <si>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</si>
  <si>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</si>
  <si>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</si>
  <si>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</si>
  <si>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</si>
  <si>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</si>
  <si>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</si>
  <si>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</si>
  <si>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</si>
  <si>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</si>
  <si>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</si>
  <si>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</si>
  <si>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</si>
  <si>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</si>
  <si>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</si>
  <si>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</si>
  <si>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</si>
  <si>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</si>
  <si>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</si>
  <si>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</si>
  <si>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</si>
  <si>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</si>
  <si>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</si>
  <si>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</si>
  <si>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</si>
  <si>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</si>
  <si>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</si>
  <si>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</si>
  <si>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</si>
  <si>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</si>
  <si>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</si>
  <si>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</si>
  <si>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</si>
  <si>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</si>
  <si>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</si>
  <si>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</si>
  <si>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</si>
  <si>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</si>
  <si>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</si>
  <si>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</si>
  <si>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</si>
  <si>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</si>
  <si>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</si>
  <si>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</si>
  <si>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</si>
  <si>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</si>
  <si>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</si>
  <si>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</si>
  <si>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</si>
  <si>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</si>
  <si>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</si>
  <si>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</si>
  <si>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</si>
  <si>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</si>
  <si>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</si>
  <si>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</si>
  <si>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</si>
  <si>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</si>
  <si>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</si>
  <si>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</si>
  <si>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</si>
  <si>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</si>
  <si>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</si>
  <si>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</si>
  <si>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</si>
  <si>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</si>
  <si>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</si>
  <si>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</si>
  <si>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</si>
  <si>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</si>
  <si>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</si>
  <si>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</si>
  <si>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</si>
  <si>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</si>
  <si>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</si>
  <si>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</si>
  <si>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</si>
  <si>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</si>
  <si>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</si>
  <si>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</si>
  <si>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</si>
  <si>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</si>
  <si>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</si>
  <si>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</si>
  <si>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</si>
  <si>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</si>
  <si>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</si>
  <si>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</si>
  <si>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</si>
  <si>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</si>
  <si>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</si>
  <si>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</si>
  <si>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</si>
  <si>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</si>
  <si>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</si>
  <si>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</si>
  <si>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</si>
  <si>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</si>
  <si>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</si>
  <si>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</si>
  <si>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</si>
  <si>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</si>
  <si>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</si>
  <si>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</si>
  <si>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</si>
  <si>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</si>
  <si>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</si>
  <si>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</si>
  <si>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</si>
  <si>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</si>
  <si>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</si>
  <si>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</si>
  <si>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</si>
  <si>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</si>
  <si>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</si>
  <si>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</si>
  <si>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</si>
  <si>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</si>
  <si>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</si>
  <si>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</si>
  <si>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</si>
  <si>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</si>
  <si>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</si>
  <si>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</si>
  <si>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</si>
  <si>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</si>
  <si>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</si>
  <si>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</si>
  <si>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</si>
  <si>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</si>
  <si>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</si>
  <si>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</si>
  <si>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</si>
  <si>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</si>
  <si>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</si>
  <si>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</si>
  <si>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</si>
  <si>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</si>
  <si>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</si>
  <si>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</si>
  <si>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</si>
  <si>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</si>
  <si>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</si>
  <si>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</si>
  <si>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</si>
  <si>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</si>
  <si>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</si>
  <si>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</si>
  <si>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</si>
  <si>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</si>
  <si>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</si>
  <si>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</si>
  <si>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</si>
  <si>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</si>
  <si>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</si>
  <si>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</si>
  <si>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</si>
  <si>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</si>
  <si>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</si>
  <si>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</si>
  <si>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</si>
  <si>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</si>
  <si>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</si>
  <si>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</si>
  <si>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</si>
  <si>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</si>
  <si>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</si>
  <si>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</si>
  <si>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</si>
  <si>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</si>
  <si>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</si>
  <si>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</si>
  <si>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</si>
  <si>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</si>
  <si>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</si>
  <si>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</si>
  <si>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</si>
  <si>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</si>
  <si>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</si>
  <si>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</si>
  <si>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</si>
  <si>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</si>
  <si>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</si>
  <si>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</si>
  <si>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</si>
  <si>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</si>
  <si>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</si>
  <si>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</si>
  <si>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</si>
  <si>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</si>
  <si>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</si>
  <si>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</si>
  <si>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</si>
  <si>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</si>
  <si>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</si>
  <si>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</si>
  <si>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</si>
  <si>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</si>
  <si>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</si>
  <si>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</si>
  <si>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</si>
  <si>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</si>
  <si>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</si>
  <si>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</si>
  <si>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</si>
  <si>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</si>
  <si>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</si>
  <si>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</si>
  <si>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</si>
  <si>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</si>
  <si>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</si>
  <si>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</si>
  <si>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</si>
  <si>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</si>
  <si>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</si>
  <si>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</si>
  <si>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</si>
  <si>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</si>
  <si>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</si>
  <si>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</si>
  <si>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</si>
  <si>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</si>
  <si>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</si>
  <si>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</si>
  <si>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</si>
  <si>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</si>
  <si>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</si>
  <si>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</si>
  <si>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</si>
  <si>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</si>
  <si>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</si>
  <si>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</si>
  <si>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</si>
  <si>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</si>
  <si>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</si>
  <si>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</si>
  <si>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</si>
  <si>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</si>
  <si>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</si>
  <si>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</si>
  <si>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</si>
  <si>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</si>
  <si>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</si>
  <si>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</si>
  <si>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</si>
  <si>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</si>
  <si>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</si>
  <si>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</si>
  <si>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</si>
  <si>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</si>
  <si>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</si>
  <si>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</si>
  <si>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</si>
  <si>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</si>
  <si>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</si>
  <si>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</si>
  <si>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</si>
  <si>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</si>
  <si>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</si>
  <si>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</si>
  <si>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</si>
  <si>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</si>
  <si>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</si>
  <si>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</si>
  <si>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</si>
  <si>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</si>
  <si>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</si>
  <si>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</si>
  <si>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</si>
  <si>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</si>
  <si>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</si>
  <si>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</si>
  <si>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</si>
  <si>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</si>
  <si>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</si>
  <si>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</si>
  <si>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</si>
  <si>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</si>
  <si>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</si>
  <si>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</si>
  <si>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</si>
  <si>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</si>
  <si>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</si>
  <si>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</si>
  <si>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</si>
  <si>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</si>
  <si>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</si>
  <si>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</si>
  <si>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</si>
  <si>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</si>
  <si>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</si>
  <si>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</si>
  <si>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</si>
  <si>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</si>
  <si>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</si>
  <si>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</si>
  <si>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</si>
  <si>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</si>
  <si>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</si>
  <si>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</si>
  <si>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</si>
  <si>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</si>
  <si>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</si>
  <si>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</si>
  <si>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</si>
  <si>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</si>
  <si>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</si>
  <si>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</si>
  <si>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</si>
  <si>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</si>
  <si>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</si>
  <si>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</si>
  <si>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</si>
  <si>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</si>
  <si>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</si>
  <si>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</si>
  <si>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</si>
  <si>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</si>
  <si>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</si>
  <si>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</si>
  <si>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</si>
  <si>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</si>
  <si>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</si>
  <si>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</si>
  <si>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</si>
  <si>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</si>
  <si>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</si>
  <si>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</si>
  <si>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</si>
  <si>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</si>
  <si>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</si>
  <si>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</si>
  <si>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</si>
  <si>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</si>
  <si>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</si>
  <si>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</si>
  <si>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</si>
  <si>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</si>
  <si>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</si>
  <si>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</si>
  <si>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</si>
  <si>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</si>
  <si>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</si>
  <si>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</si>
  <si>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</si>
  <si>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</si>
  <si>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</si>
  <si>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</si>
  <si>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</si>
  <si>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</si>
  <si>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</si>
  <si>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</si>
  <si>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</si>
  <si>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</si>
  <si>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</si>
  <si>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</si>
  <si>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</si>
  <si>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</si>
  <si>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</si>
  <si>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</si>
  <si>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</si>
  <si>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</si>
  <si>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</si>
  <si>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</si>
  <si>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</si>
  <si>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</si>
  <si>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</si>
  <si>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</si>
  <si>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</si>
  <si>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</si>
  <si>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</si>
  <si>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</si>
  <si>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</si>
  <si>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</si>
  <si>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</si>
  <si>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</si>
  <si>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</si>
  <si>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</si>
  <si>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</si>
  <si>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</si>
  <si>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</si>
  <si>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</si>
  <si>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</si>
  <si>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</si>
  <si>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</si>
  <si>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</si>
  <si>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</si>
  <si>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</si>
  <si>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</si>
  <si>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</si>
  <si>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</si>
  <si>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</si>
  <si>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</si>
  <si>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</si>
  <si>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</si>
  <si>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</si>
  <si>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</si>
  <si>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</si>
  <si>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</si>
  <si>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</si>
  <si>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</si>
  <si>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</si>
  <si>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</si>
  <si>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</si>
  <si>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</si>
  <si>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</si>
  <si>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</si>
  <si>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</si>
  <si>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</si>
  <si>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</si>
  <si>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</si>
  <si>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</si>
  <si>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</si>
  <si>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</si>
  <si>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</si>
  <si>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</si>
  <si>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</si>
  <si>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</si>
  <si>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</si>
  <si>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</si>
  <si>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</si>
  <si>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</si>
  <si>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</si>
  <si>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</si>
  <si>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</si>
  <si>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</si>
  <si>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</si>
  <si>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</si>
  <si>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</si>
  <si>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</si>
  <si>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</si>
  <si>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</si>
  <si>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</si>
  <si>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</si>
  <si>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</si>
  <si>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</si>
  <si>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</si>
  <si>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</si>
  <si>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</si>
  <si>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</si>
  <si>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</si>
  <si>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</si>
  <si>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</si>
  <si>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</si>
  <si>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</si>
  <si>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</si>
  <si>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</si>
  <si>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</si>
  <si>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</si>
  <si>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</si>
  <si>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</si>
  <si>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</si>
  <si>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</si>
  <si>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</si>
  <si>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</si>
  <si>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</si>
  <si>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</si>
  <si>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</si>
  <si>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</si>
  <si>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</si>
  <si>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</si>
  <si>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</si>
  <si>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</si>
  <si>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</si>
  <si>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</si>
  <si>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</si>
  <si>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</si>
  <si>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</si>
  <si>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</si>
  <si>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</si>
  <si>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</si>
  <si>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</si>
  <si>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</si>
  <si>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</si>
  <si>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</si>
  <si>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</si>
  <si>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</si>
  <si>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</si>
  <si>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</si>
  <si>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</si>
  <si>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</si>
  <si>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</si>
  <si>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</si>
  <si>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</si>
  <si>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</si>
  <si>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</si>
  <si>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</si>
  <si>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</si>
  <si>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</si>
  <si>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</si>
  <si>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</si>
  <si>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</si>
  <si>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</si>
  <si>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</si>
  <si>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</si>
  <si>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</si>
  <si>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</si>
  <si>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</si>
  <si>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</si>
  <si>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</si>
  <si>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</si>
  <si>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</si>
  <si>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</si>
  <si>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</si>
  <si>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</si>
  <si>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</si>
  <si>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</si>
  <si>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</si>
  <si>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</si>
  <si>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</si>
  <si>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</si>
  <si>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</si>
  <si>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</si>
  <si>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</si>
  <si>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</si>
  <si>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</si>
  <si>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</si>
  <si>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</si>
  <si>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</si>
  <si>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</si>
  <si>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</si>
  <si>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</si>
  <si>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</si>
  <si>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</si>
  <si>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</si>
  <si>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</si>
  <si>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</si>
  <si>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</si>
  <si>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</si>
  <si>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</si>
  <si>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</si>
  <si>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</si>
  <si>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</si>
  <si>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</si>
  <si>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</si>
  <si>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</si>
  <si>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</si>
  <si>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</si>
  <si>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</si>
  <si>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</si>
  <si>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</si>
  <si>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</si>
  <si>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</si>
  <si>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</si>
  <si>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</si>
  <si>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</si>
  <si>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</si>
  <si>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</si>
  <si>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</si>
  <si>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</si>
  <si>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</si>
  <si>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</si>
  <si>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</si>
  <si>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</si>
  <si>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</si>
  <si>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</si>
  <si>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</si>
  <si>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</si>
  <si>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</si>
  <si>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</si>
  <si>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</si>
  <si>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</si>
  <si>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</si>
  <si>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</si>
  <si>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</si>
  <si>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</si>
  <si>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</si>
  <si>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</si>
  <si>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</si>
  <si>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</si>
  <si>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</si>
  <si>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</si>
  <si>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</si>
  <si>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</si>
  <si>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</si>
  <si>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</si>
  <si>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</si>
  <si>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</si>
  <si>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</si>
  <si>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</si>
  <si>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</si>
  <si>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</si>
  <si>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</si>
  <si>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</si>
  <si>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</si>
  <si>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</si>
  <si>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</si>
  <si>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</si>
  <si>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</si>
  <si>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</si>
  <si>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</si>
  <si>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</si>
  <si>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</si>
  <si>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</si>
  <si>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</si>
  <si>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</si>
  <si>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</si>
  <si>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</si>
  <si>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</si>
  <si>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</si>
  <si>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</si>
  <si>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</si>
  <si>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</si>
  <si>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</si>
  <si>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</si>
  <si>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</si>
  <si>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</si>
  <si>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</si>
  <si>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</si>
  <si>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</si>
  <si>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</si>
  <si>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</si>
  <si>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</si>
  <si>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</si>
  <si>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</si>
  <si>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</si>
  <si>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</si>
  <si>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</si>
  <si>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</si>
  <si>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</si>
  <si>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</si>
  <si>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</si>
  <si>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</si>
  <si>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</si>
  <si>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</si>
  <si>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</si>
  <si>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</si>
  <si>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</si>
  <si>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</si>
  <si>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</si>
  <si>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</si>
  <si>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</si>
  <si>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</si>
  <si>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</si>
  <si>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</si>
  <si>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</si>
  <si>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</si>
  <si>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</si>
  <si>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</si>
  <si>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</si>
  <si>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</si>
  <si>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</si>
  <si>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</si>
  <si>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</si>
  <si>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</si>
  <si>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</si>
  <si>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</si>
  <si>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</si>
  <si>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</si>
  <si>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</si>
  <si>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</si>
  <si>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</si>
  <si>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</si>
  <si>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</si>
  <si>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</si>
  <si>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</si>
  <si>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</si>
  <si>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</si>
  <si>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</si>
  <si>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</si>
  <si>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</si>
  <si>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</si>
  <si>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</si>
  <si>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</si>
  <si>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</si>
  <si>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</si>
  <si>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</si>
  <si>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</si>
  <si>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</si>
  <si>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</si>
  <si>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</si>
  <si>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</si>
  <si>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</si>
  <si>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</si>
  <si>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</si>
  <si>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</si>
  <si>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</si>
  <si>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</si>
  <si>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</si>
  <si>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</si>
  <si>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</si>
  <si>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</si>
  <si>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</si>
  <si>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</si>
  <si>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</si>
  <si>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</si>
  <si>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</si>
  <si>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</si>
  <si>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</si>
  <si>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</si>
  <si>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</si>
  <si>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</si>
  <si>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</si>
  <si>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</si>
  <si>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</si>
  <si>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</si>
  <si>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</si>
  <si>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</si>
  <si>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</si>
  <si>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</si>
  <si>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</si>
  <si>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</si>
  <si>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</si>
  <si>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</si>
  <si>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</si>
  <si>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</si>
  <si>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</si>
  <si>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</si>
  <si>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</si>
  <si>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</si>
  <si>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</si>
  <si>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</si>
  <si>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</si>
  <si>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</si>
  <si>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</si>
  <si>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</si>
  <si>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</si>
  <si>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</si>
  <si>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</si>
  <si>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</si>
  <si>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</si>
  <si>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</si>
  <si>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</si>
  <si>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</si>
  <si>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</si>
  <si>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</si>
  <si>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</si>
  <si>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</si>
  <si>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</si>
  <si>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</si>
  <si>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</si>
  <si>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</si>
  <si>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</si>
  <si>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</si>
  <si>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</si>
  <si>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</si>
  <si>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</si>
  <si>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</si>
  <si>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</si>
  <si>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</si>
  <si>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</si>
  <si>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</si>
  <si>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</si>
  <si>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</si>
  <si>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</si>
  <si>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</si>
  <si>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</si>
  <si>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</si>
  <si>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</si>
  <si>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</si>
  <si>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</si>
  <si>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</si>
  <si>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</si>
  <si>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</si>
  <si>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</si>
  <si>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</si>
  <si>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</si>
  <si>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</si>
  <si>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</si>
  <si>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</si>
  <si>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</si>
  <si>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</si>
  <si>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</si>
  <si>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</si>
  <si>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</si>
  <si>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</si>
  <si>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</si>
  <si>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</si>
  <si>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</si>
  <si>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</si>
  <si>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</si>
  <si>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</si>
  <si>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</si>
  <si>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</si>
  <si>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</si>
  <si>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</si>
  <si>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</si>
  <si>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</si>
  <si>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</si>
  <si>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</si>
  <si>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</si>
  <si>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</si>
  <si>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</si>
  <si>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</si>
  <si>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</si>
  <si>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</si>
  <si>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</si>
  <si>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</si>
  <si>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</si>
  <si>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</si>
  <si>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</si>
  <si>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</si>
  <si>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</si>
  <si>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</si>
  <si>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</si>
  <si>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</si>
  <si>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</si>
  <si>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</si>
  <si>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</si>
  <si>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</si>
  <si>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</si>
  <si>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</si>
  <si>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</si>
  <si>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</si>
  <si>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</si>
  <si>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</si>
  <si>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</si>
  <si>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</si>
  <si>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</si>
  <si>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</si>
  <si>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</si>
  <si>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</si>
  <si>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</si>
  <si>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</si>
  <si>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</si>
  <si>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</si>
  <si>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</si>
  <si>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</si>
  <si>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</si>
  <si>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</si>
  <si>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</si>
  <si>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</si>
  <si>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</si>
  <si>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</si>
  <si>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</si>
  <si>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</si>
  <si>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</si>
  <si>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</si>
  <si>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</si>
  <si>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</si>
  <si>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</si>
  <si>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</si>
  <si>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</si>
  <si>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</si>
  <si>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</si>
  <si>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</si>
  <si>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</si>
  <si>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</si>
  <si>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</si>
  <si>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</si>
  <si>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</si>
  <si>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</si>
  <si>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</si>
  <si>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</si>
  <si>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</si>
  <si>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</si>
  <si>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</si>
  <si>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</si>
  <si>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</si>
  <si>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</si>
  <si>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</si>
  <si>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</si>
  <si>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</si>
  <si>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</si>
  <si>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</si>
  <si>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</si>
  <si>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</si>
  <si>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</si>
  <si>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</si>
  <si>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</si>
  <si>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</si>
  <si>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</si>
  <si>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</si>
  <si>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</si>
  <si>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</si>
  <si>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</si>
  <si>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</si>
  <si>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</si>
  <si>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</si>
  <si>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</si>
  <si>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</si>
  <si>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</si>
  <si>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</si>
  <si>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</si>
  <si>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</si>
  <si>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</si>
  <si>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</si>
  <si>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</si>
  <si>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</si>
  <si>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</si>
  <si>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</si>
  <si>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</si>
  <si>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</si>
  <si>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</si>
  <si>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</si>
  <si>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</si>
  <si>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</si>
  <si>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</si>
  <si>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</si>
  <si>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</si>
  <si>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</si>
  <si>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</si>
  <si>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</si>
  <si>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</si>
  <si>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</si>
  <si>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</si>
  <si>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</si>
  <si>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</si>
  <si>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</si>
  <si>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</si>
  <si>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</si>
  <si>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</si>
  <si>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</si>
  <si>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</si>
  <si>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</si>
  <si>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</si>
  <si>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</si>
  <si>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</si>
  <si>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</si>
  <si>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</si>
  <si>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</si>
  <si>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</si>
  <si>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</si>
  <si>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</si>
  <si>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</si>
  <si>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</si>
  <si>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</si>
  <si>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</si>
  <si>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</si>
  <si>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</si>
  <si>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</si>
  <si>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</si>
  <si>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</si>
  <si>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</si>
  <si>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</si>
  <si>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</si>
  <si>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</si>
  <si>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</si>
  <si>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</si>
  <si>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</si>
  <si>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</si>
  <si>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</si>
  <si>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</si>
  <si>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</si>
  <si>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</si>
  <si>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</si>
  <si>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</si>
  <si>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</si>
  <si>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</si>
  <si>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</si>
  <si>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</si>
  <si>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</si>
  <si>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</si>
  <si>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</si>
  <si>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</si>
  <si>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</si>
  <si>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</si>
  <si>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</si>
  <si>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</si>
  <si>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</si>
  <si>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</si>
  <si>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</si>
  <si>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</si>
  <si>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</si>
  <si>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</si>
  <si>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</si>
  <si>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</si>
  <si>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</si>
  <si>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</si>
  <si>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</si>
  <si>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</si>
  <si>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</si>
  <si>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</si>
  <si>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</si>
  <si>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</si>
  <si>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</si>
  <si>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</si>
  <si>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</si>
  <si>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</si>
  <si>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</si>
  <si>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</si>
  <si>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</si>
  <si>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</si>
  <si>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</si>
  <si>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</si>
  <si>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</si>
  <si>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</si>
  <si>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</si>
  <si>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</si>
  <si>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</si>
  <si>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</si>
  <si>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</si>
  <si>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</si>
  <si>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</si>
  <si>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</si>
  <si>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</si>
  <si>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</si>
  <si>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</si>
  <si>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</si>
  <si>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</si>
  <si>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</si>
  <si>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</si>
  <si>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</si>
  <si>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</si>
  <si>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</si>
  <si>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</si>
  <si>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</si>
  <si>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</si>
  <si>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</si>
  <si>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</si>
  <si>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</si>
  <si>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</si>
  <si>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</si>
  <si>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</si>
  <si>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</si>
  <si>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</si>
  <si>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</si>
  <si>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</si>
  <si>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</si>
  <si>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</si>
  <si>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</si>
  <si>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</si>
  <si>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</si>
  <si>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</si>
  <si>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</si>
  <si>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</si>
  <si>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</si>
  <si>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</si>
  <si>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</si>
  <si>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</si>
  <si>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</si>
  <si>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</si>
  <si>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</si>
  <si>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</si>
  <si>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</si>
  <si>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</si>
  <si>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</si>
  <si>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</si>
  <si>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</si>
  <si>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</si>
  <si>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</si>
  <si>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</si>
  <si>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</si>
  <si>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</si>
  <si>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</si>
  <si>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</si>
  <si>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</si>
  <si>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</si>
  <si>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</si>
  <si>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</si>
  <si>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</si>
  <si>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</si>
  <si>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</si>
  <si>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</si>
  <si>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</si>
  <si>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</si>
  <si>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</si>
  <si>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</si>
  <si>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</si>
  <si>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</si>
  <si>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</si>
  <si>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</si>
  <si>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</si>
  <si>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</si>
  <si>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</si>
  <si>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</si>
  <si>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</si>
  <si>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</si>
  <si>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</si>
  <si>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</si>
  <si>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</si>
  <si>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</si>
  <si>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</si>
  <si>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</si>
  <si>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</si>
  <si>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</si>
  <si>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</si>
  <si>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</si>
  <si>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</si>
  <si>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</si>
  <si>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</si>
  <si>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</si>
  <si>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</si>
  <si>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</si>
  <si>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</si>
  <si>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</si>
  <si>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</si>
  <si>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</si>
  <si>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</si>
  <si>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</si>
  <si>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</si>
  <si>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</si>
  <si>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</si>
  <si>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</si>
  <si>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</si>
  <si>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</si>
  <si>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</si>
  <si>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</si>
  <si>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</si>
  <si>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</si>
  <si>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</si>
  <si>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</si>
  <si>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</si>
  <si>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</si>
  <si>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</si>
  <si>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</si>
  <si>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</si>
  <si>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</si>
  <si>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</si>
  <si>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</si>
  <si>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</si>
  <si>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</si>
  <si>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</si>
  <si>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</si>
  <si>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</si>
  <si>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</si>
  <si>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</si>
  <si>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</si>
  <si>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</si>
  <si>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</si>
  <si>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</si>
  <si>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</si>
  <si>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</si>
  <si>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</si>
  <si>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</si>
  <si>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</si>
  <si>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</si>
  <si>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</si>
  <si>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</si>
  <si>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</si>
  <si>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</si>
  <si>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</si>
  <si>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</si>
  <si>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</si>
  <si>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</si>
  <si>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</si>
  <si>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</si>
  <si>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</si>
  <si>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</si>
  <si>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</si>
  <si>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</si>
  <si>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</si>
  <si>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</si>
  <si>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</si>
  <si>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</si>
  <si>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</si>
  <si>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</si>
  <si>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</si>
  <si>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</si>
  <si>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</si>
  <si>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</si>
  <si>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</si>
  <si>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</si>
  <si>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</si>
  <si>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</si>
  <si>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</si>
  <si>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</si>
  <si>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</si>
  <si>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</si>
  <si>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</si>
  <si>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</si>
  <si>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</si>
  <si>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</si>
  <si>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</si>
  <si>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</si>
  <si>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</si>
  <si>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</si>
  <si>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</si>
  <si>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</si>
  <si>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</si>
  <si>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</si>
  <si>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</si>
  <si>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</si>
  <si>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</si>
  <si>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</si>
  <si>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</si>
  <si>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</si>
  <si>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</si>
  <si>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</si>
  <si>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</si>
  <si>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</si>
  <si>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</si>
  <si>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</si>
  <si>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</si>
  <si>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</si>
  <si>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</si>
  <si>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</si>
  <si>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</si>
  <si>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</si>
  <si>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</si>
  <si>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</si>
  <si>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</si>
  <si>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</si>
  <si>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</si>
  <si>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</si>
  <si>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</si>
  <si>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</si>
  <si>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</si>
  <si>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</si>
  <si>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</si>
  <si>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</si>
  <si>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</si>
  <si>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</si>
  <si>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</si>
  <si>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</si>
  <si>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</si>
  <si>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</si>
  <si>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</si>
  <si>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</si>
  <si>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</si>
  <si>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</si>
  <si>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</si>
  <si>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</si>
  <si>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</si>
  <si>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</si>
  <si>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</si>
  <si>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</si>
  <si>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</si>
  <si>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</si>
  <si>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</si>
  <si>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</si>
  <si>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</si>
  <si>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</si>
  <si>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</si>
  <si>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</si>
  <si>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</si>
  <si>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</si>
  <si>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</si>
  <si>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</si>
  <si>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</si>
  <si>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</si>
  <si>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</si>
  <si>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</si>
  <si>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</si>
  <si>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</si>
  <si>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</si>
  <si>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</si>
  <si>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</si>
  <si>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</si>
  <si>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</si>
  <si>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</si>
  <si>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</si>
  <si>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</si>
  <si>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</si>
  <si>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</si>
  <si>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</si>
  <si>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</si>
  <si>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</si>
  <si>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</si>
  <si>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</si>
  <si>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</si>
  <si>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</si>
  <si>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</si>
  <si>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</si>
  <si>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</si>
  <si>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</si>
  <si>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</si>
  <si>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</si>
  <si>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</si>
  <si>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</si>
  <si>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</si>
  <si>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</si>
  <si>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</si>
  <si>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</si>
  <si>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</si>
  <si>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</si>
  <si>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</si>
  <si>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</si>
  <si>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</si>
  <si>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</si>
  <si>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</si>
  <si>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</si>
  <si>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</si>
  <si>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</si>
  <si>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</si>
  <si>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</si>
  <si>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</si>
  <si>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</si>
  <si>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</si>
  <si>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</si>
  <si>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</si>
  <si>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</si>
  <si>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</si>
  <si>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</si>
  <si>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</si>
  <si>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</si>
  <si>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</si>
  <si>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</si>
  <si>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</si>
  <si>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</si>
  <si>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</si>
  <si>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</si>
  <si>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</si>
  <si>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</si>
  <si>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</si>
  <si>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</si>
  <si>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</si>
  <si>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</si>
  <si>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</si>
  <si>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</si>
  <si>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</si>
  <si>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</si>
  <si>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</si>
  <si>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</si>
  <si>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</si>
  <si>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</si>
  <si>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</si>
  <si>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</si>
  <si>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</si>
  <si>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</si>
  <si>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</si>
  <si>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</si>
  <si>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</si>
  <si>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</si>
  <si>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</si>
  <si>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</si>
  <si>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</si>
  <si>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</si>
  <si>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</si>
  <si>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</si>
  <si>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</si>
  <si>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</si>
  <si>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</si>
  <si>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</si>
  <si>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</si>
  <si>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</si>
  <si>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</si>
  <si>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</si>
  <si>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</si>
  <si>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</si>
  <si>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</si>
  <si>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</si>
  <si>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</si>
  <si>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</si>
  <si>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</si>
  <si>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</si>
  <si>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</si>
  <si>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</si>
  <si>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</si>
  <si>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</si>
  <si>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</si>
  <si>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</si>
  <si>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</si>
  <si>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</si>
  <si>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</si>
  <si>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</si>
  <si>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</si>
  <si>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</si>
  <si>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</si>
  <si>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</si>
  <si>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</si>
  <si>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</si>
  <si>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</si>
  <si>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</si>
  <si>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</si>
  <si>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</si>
  <si>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</si>
  <si>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</si>
  <si>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</si>
  <si>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</si>
  <si>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</si>
  <si>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</si>
  <si>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</si>
  <si>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</si>
  <si>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</si>
  <si>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</si>
  <si>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</si>
  <si>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</si>
  <si>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</si>
  <si>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</si>
  <si>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</si>
  <si>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</si>
  <si>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</si>
  <si>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</si>
  <si>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</si>
  <si>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</si>
  <si>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</si>
  <si>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</si>
  <si>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</si>
  <si>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</si>
  <si>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</si>
  <si>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</si>
  <si>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</si>
  <si>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</si>
  <si>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</si>
  <si>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</si>
  <si>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</si>
  <si>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</si>
  <si>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</si>
  <si>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</si>
  <si>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</si>
  <si>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</si>
  <si>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</si>
  <si>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</si>
  <si>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</si>
  <si>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</si>
  <si>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</si>
  <si>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</si>
  <si>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</si>
  <si>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</si>
  <si>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</si>
  <si>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</si>
  <si>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</si>
  <si>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</si>
  <si>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</si>
  <si>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</si>
  <si>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</si>
  <si>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</si>
  <si>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</si>
  <si>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</si>
  <si>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</si>
  <si>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</si>
  <si>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</si>
  <si>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</si>
  <si>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</si>
  <si>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</si>
  <si>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</si>
  <si>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</si>
  <si>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</si>
  <si>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</si>
  <si>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</si>
  <si>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</si>
  <si>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</si>
  <si>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</si>
  <si>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</si>
  <si>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</si>
  <si>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</si>
  <si>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</si>
  <si>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</si>
  <si>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</si>
  <si>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</si>
  <si>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</si>
  <si>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</si>
  <si>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</si>
  <si>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</si>
  <si>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</si>
  <si>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</si>
  <si>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</si>
  <si>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</si>
  <si>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</si>
  <si>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</si>
  <si>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</si>
  <si>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</si>
  <si>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</si>
  <si>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</si>
  <si>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</si>
  <si>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</si>
  <si>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</si>
  <si>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</si>
  <si>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</si>
  <si>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</si>
  <si>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</si>
  <si>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</si>
  <si>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</si>
  <si>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</si>
  <si>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</si>
  <si>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</si>
  <si>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</si>
  <si>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</si>
  <si>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</si>
  <si>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</si>
  <si>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</si>
  <si>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</si>
  <si>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</si>
  <si>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</si>
  <si>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</si>
  <si>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</si>
  <si>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</si>
  <si>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</si>
  <si>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</si>
  <si>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</si>
  <si>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</si>
  <si>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</si>
  <si>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</si>
  <si>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</si>
  <si>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</si>
  <si>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</si>
  <si>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</si>
  <si>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</si>
  <si>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</si>
  <si>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</si>
  <si>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</si>
  <si>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</si>
  <si>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</si>
  <si>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</si>
  <si>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</si>
  <si>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</si>
  <si>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</si>
  <si>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</si>
  <si>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</si>
  <si>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</si>
  <si>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</si>
  <si>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</si>
  <si>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</si>
  <si>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</si>
  <si>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</si>
  <si>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</si>
  <si>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</si>
  <si>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</si>
  <si>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</si>
  <si>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</si>
  <si>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</si>
  <si>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</si>
  <si>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</si>
  <si>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</si>
  <si>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</si>
  <si>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</si>
  <si>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</si>
  <si>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</si>
  <si>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</si>
  <si>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</si>
  <si>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</si>
  <si>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</si>
  <si>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</si>
  <si>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</si>
  <si>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</si>
  <si>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</si>
  <si>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</si>
  <si>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</si>
  <si>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</si>
  <si>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</si>
  <si>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</si>
  <si>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</si>
  <si>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</si>
  <si>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</si>
  <si>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</si>
  <si>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</si>
  <si>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</si>
  <si>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</si>
  <si>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</si>
  <si>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</si>
  <si>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</si>
  <si>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</si>
  <si>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</si>
  <si>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</si>
  <si>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</si>
  <si>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</si>
  <si>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</si>
  <si>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</si>
  <si>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</si>
  <si>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</si>
  <si>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</si>
  <si>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</si>
  <si>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</si>
  <si>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</si>
  <si>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</si>
  <si>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</si>
  <si>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</si>
  <si>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</si>
  <si>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</si>
  <si>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</si>
  <si>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</si>
  <si>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</si>
  <si>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</si>
  <si>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</si>
  <si>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</si>
  <si>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</si>
  <si>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</si>
  <si>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</si>
  <si>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</si>
  <si>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</si>
  <si>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</si>
  <si>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</si>
  <si>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</si>
  <si>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</si>
  <si>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</si>
  <si>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</si>
  <si>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</si>
  <si>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</si>
  <si>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</si>
  <si>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</si>
  <si>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</si>
  <si>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</si>
  <si>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</si>
  <si>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</si>
  <si>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</si>
  <si>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</si>
  <si>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</si>
  <si>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</si>
  <si>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</si>
  <si>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</si>
  <si>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</si>
  <si>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</si>
  <si>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</si>
  <si>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</si>
  <si>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</si>
  <si>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</si>
  <si>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</si>
  <si>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</si>
  <si>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</si>
  <si>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</si>
  <si>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</si>
  <si>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</si>
  <si>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</si>
  <si>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</si>
  <si>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</si>
  <si>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</si>
  <si>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</si>
  <si>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</si>
  <si>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</si>
  <si>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</si>
  <si>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</si>
  <si>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</si>
  <si>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</si>
  <si>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</si>
  <si>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</si>
  <si>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</si>
  <si>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</si>
  <si>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</si>
  <si>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</si>
  <si>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</si>
  <si>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</si>
  <si>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</si>
  <si>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</si>
  <si>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</si>
  <si>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</si>
  <si>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</si>
  <si>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</si>
  <si>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</si>
  <si>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</si>
  <si>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</si>
  <si>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</si>
  <si>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</si>
  <si>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</si>
  <si>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</si>
  <si>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</si>
  <si>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</si>
  <si>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</si>
  <si>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</si>
  <si>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</si>
  <si>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</si>
  <si>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</si>
  <si>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</si>
  <si>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</si>
  <si>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</si>
  <si>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</si>
  <si>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</si>
  <si>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</si>
  <si>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</si>
  <si>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</si>
  <si>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</si>
  <si>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</si>
  <si>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</si>
  <si>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</si>
  <si>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</si>
  <si>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</si>
  <si>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</si>
  <si>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</si>
  <si>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</si>
  <si>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</si>
  <si>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</si>
  <si>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</si>
  <si>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</si>
  <si>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</si>
  <si>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</si>
  <si>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</si>
  <si>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</si>
  <si>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</si>
  <si>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</si>
  <si>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</si>
  <si>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</si>
  <si>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</si>
  <si>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</si>
  <si>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</si>
  <si>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</si>
  <si>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</si>
  <si>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</si>
  <si>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</si>
  <si>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</si>
  <si>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</si>
  <si>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</si>
  <si>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</si>
  <si>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</si>
  <si>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</si>
  <si>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</si>
  <si>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</si>
  <si>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</si>
  <si>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</si>
  <si>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</si>
  <si>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</si>
  <si>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</si>
  <si>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</si>
  <si>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</si>
  <si>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</si>
  <si>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</si>
  <si>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</si>
  <si>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</si>
  <si>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</si>
  <si>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</si>
  <si>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</si>
  <si>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</si>
  <si>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</si>
  <si>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</si>
  <si>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</si>
  <si>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</si>
  <si>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</si>
  <si>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</si>
  <si>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</si>
  <si>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</si>
  <si>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</si>
  <si>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</si>
  <si>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</si>
  <si>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</si>
  <si>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</si>
  <si>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</si>
  <si>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</si>
  <si>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</si>
  <si>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</si>
  <si>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</si>
  <si>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</si>
  <si>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</si>
  <si>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</si>
  <si>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</si>
  <si>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</si>
  <si>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</si>
  <si>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</si>
  <si>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</si>
  <si>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</si>
  <si>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</si>
  <si>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</si>
  <si>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</si>
  <si>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</si>
  <si>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</si>
  <si>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</si>
  <si>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</si>
  <si>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</si>
  <si>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</si>
  <si>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</si>
  <si>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</si>
  <si>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</si>
  <si>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</si>
  <si>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</si>
  <si>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</si>
  <si>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</si>
  <si>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</si>
  <si>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</si>
  <si>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</si>
  <si>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</si>
  <si>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</si>
  <si>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</si>
  <si>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</si>
  <si>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</si>
  <si>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</si>
  <si>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</si>
  <si>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</si>
  <si>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</si>
  <si>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</si>
  <si>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</si>
  <si>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</si>
  <si>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</si>
  <si>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</si>
  <si>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</si>
  <si>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</si>
  <si>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</si>
  <si>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</si>
  <si>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</si>
  <si>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</si>
  <si>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</si>
  <si>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</si>
  <si>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</si>
  <si>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</si>
  <si>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</si>
  <si>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</si>
  <si>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</si>
  <si>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</si>
  <si>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</si>
  <si>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</si>
  <si>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</si>
  <si>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</si>
  <si>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</si>
  <si>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</si>
  <si>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</si>
  <si>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</si>
  <si>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</si>
  <si>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</si>
  <si>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</si>
  <si>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</si>
  <si>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</si>
  <si>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</si>
  <si>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</si>
  <si>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</si>
  <si>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</si>
  <si>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</si>
  <si>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</si>
  <si>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</si>
  <si>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</si>
  <si>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</si>
  <si>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</si>
  <si>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</si>
  <si>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</si>
  <si>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</si>
  <si>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</si>
  <si>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</si>
  <si>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</si>
  <si>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</si>
  <si>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</si>
  <si>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</si>
  <si>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</si>
  <si>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</si>
  <si>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</si>
  <si>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</si>
  <si>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</si>
  <si>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</si>
  <si>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</si>
  <si>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</si>
  <si>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</si>
  <si>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</si>
  <si>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</si>
  <si>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</si>
  <si>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</si>
  <si>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</si>
  <si>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</si>
  <si>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</si>
  <si>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</si>
  <si>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</si>
  <si>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</si>
  <si>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</si>
  <si>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</si>
  <si>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</si>
  <si>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</si>
  <si>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</si>
  <si>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</si>
  <si>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</si>
  <si>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</si>
  <si>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</si>
  <si>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</si>
  <si>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</si>
  <si>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</si>
  <si>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</si>
  <si>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</si>
  <si>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</si>
  <si>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</si>
  <si>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</si>
  <si>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</si>
  <si>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</si>
  <si>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</si>
  <si>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</si>
  <si>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</si>
  <si>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</si>
  <si>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</si>
  <si>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</si>
  <si>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</si>
  <si>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</si>
  <si>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</si>
  <si>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</si>
  <si>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</si>
  <si>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</si>
  <si>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</si>
  <si>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</si>
  <si>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</si>
  <si>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</si>
  <si>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</si>
  <si>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</si>
  <si>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</si>
  <si>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</si>
  <si>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</si>
  <si>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</si>
  <si>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</si>
  <si>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</si>
  <si>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</si>
  <si>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</si>
  <si>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</si>
  <si>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</si>
  <si>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</si>
  <si>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</si>
  <si>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</si>
  <si>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</si>
  <si>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</si>
  <si>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</si>
  <si>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</si>
  <si>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</si>
  <si>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</si>
  <si>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</si>
  <si>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</si>
  <si>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</si>
  <si>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</si>
  <si>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</si>
  <si>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</si>
  <si>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</si>
  <si>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</si>
  <si>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</si>
  <si>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</si>
  <si>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</si>
  <si>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</si>
  <si>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</si>
  <si>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</si>
  <si>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</si>
  <si>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</si>
  <si>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</si>
  <si>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</si>
  <si>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</si>
  <si>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</si>
  <si>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</si>
  <si>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</si>
  <si>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</si>
  <si>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</si>
  <si>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</si>
  <si>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</si>
  <si>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</si>
  <si>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</si>
  <si>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</si>
  <si>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</si>
  <si>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</si>
  <si>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</si>
  <si>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</si>
  <si>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</si>
  <si>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</si>
  <si>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</si>
  <si>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</si>
  <si>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</si>
  <si>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</si>
  <si>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</si>
  <si>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</si>
  <si>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</si>
  <si>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</si>
  <si>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</si>
  <si>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</si>
  <si>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</si>
  <si>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</si>
  <si>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</si>
  <si>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</si>
  <si>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</si>
  <si>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</si>
  <si>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</si>
  <si>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</si>
  <si>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</si>
  <si>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</si>
  <si>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</si>
  <si>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</si>
  <si>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</si>
  <si>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</si>
  <si>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</si>
  <si>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</si>
  <si>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</si>
  <si>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</si>
  <si>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</si>
  <si>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</si>
  <si>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</si>
  <si>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</si>
  <si>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</si>
  <si>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</si>
  <si>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</si>
  <si>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</si>
  <si>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</si>
  <si>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</si>
  <si>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</si>
  <si>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</si>
  <si>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</si>
  <si>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</si>
  <si>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</si>
  <si>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</si>
  <si>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</si>
  <si>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</si>
  <si>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</si>
  <si>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</si>
  <si>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</si>
  <si>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</si>
  <si>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</si>
  <si>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</si>
  <si>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</si>
  <si>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</si>
  <si>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</si>
  <si>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</si>
  <si>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</si>
  <si>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</si>
  <si>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</si>
  <si>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</si>
  <si>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</si>
  <si>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</si>
  <si>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</si>
  <si>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</si>
  <si>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</si>
  <si>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</si>
  <si>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</si>
  <si>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</si>
  <si>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</si>
  <si>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</si>
  <si>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</si>
  <si>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</si>
  <si>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</si>
  <si>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</si>
  <si>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</si>
  <si>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</si>
  <si>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</si>
  <si>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</si>
  <si>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</si>
  <si>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</si>
  <si>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</si>
  <si>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</si>
  <si>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</si>
  <si>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</si>
  <si>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</si>
  <si>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</si>
  <si>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</si>
  <si>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</si>
  <si>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</si>
  <si>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</si>
  <si>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</si>
  <si>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</si>
  <si>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</si>
  <si>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</si>
  <si>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</si>
  <si>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</si>
  <si>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</si>
  <si>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</si>
  <si>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</si>
  <si>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</si>
  <si>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</si>
  <si>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</si>
  <si>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</si>
  <si>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</si>
  <si>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</si>
  <si>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</si>
  <si>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</si>
  <si>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</si>
  <si>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</si>
  <si>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</si>
  <si>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</si>
  <si>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</si>
  <si>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</si>
  <si>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</si>
  <si>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</si>
  <si>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</si>
  <si>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</si>
  <si>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</si>
  <si>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</si>
  <si>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</si>
  <si>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</si>
  <si>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</si>
  <si>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</si>
  <si>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</si>
  <si>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</si>
  <si>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</si>
  <si>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</si>
  <si>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</si>
  <si>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</si>
  <si>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</si>
  <si>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</si>
  <si>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</si>
  <si>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</si>
  <si>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</si>
  <si>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</si>
  <si>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</si>
  <si>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</si>
  <si>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</si>
  <si>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</si>
  <si>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</si>
  <si>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</si>
  <si>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</si>
  <si>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</si>
  <si>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</si>
  <si>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</si>
  <si>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</si>
  <si>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</si>
  <si>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</si>
  <si>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</si>
  <si>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</si>
  <si>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</si>
  <si>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</si>
  <si>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</si>
  <si>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</si>
  <si>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</si>
  <si>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</si>
  <si>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</si>
  <si>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</si>
  <si>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</si>
  <si>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</si>
  <si>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</si>
  <si>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</si>
  <si>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</si>
  <si>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</si>
  <si>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</si>
  <si>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</si>
  <si>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</si>
  <si>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</si>
  <si>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</si>
  <si>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</si>
  <si>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</si>
  <si>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</si>
  <si>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</si>
  <si>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</si>
  <si>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</si>
  <si>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</si>
  <si>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</si>
  <si>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</si>
  <si>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</si>
  <si>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</si>
  <si>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</si>
  <si>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</si>
  <si>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</si>
  <si>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</si>
  <si>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</si>
  <si>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</si>
  <si>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</si>
  <si>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</si>
  <si>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</si>
  <si>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</si>
  <si>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</si>
  <si>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</si>
  <si>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</si>
  <si>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</si>
  <si>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</si>
  <si>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</si>
  <si>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</si>
  <si>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</si>
  <si>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</si>
  <si>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</si>
  <si>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</si>
  <si>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</si>
  <si>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</si>
  <si>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</si>
  <si>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</si>
  <si>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</si>
  <si>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</si>
  <si>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</si>
  <si>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</si>
  <si>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</si>
  <si>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</si>
  <si>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</si>
  <si>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</si>
  <si>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</si>
  <si>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</si>
  <si>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</si>
  <si>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</si>
  <si>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</si>
  <si>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</si>
  <si>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</si>
  <si>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</si>
  <si>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</si>
  <si>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</si>
  <si>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</si>
  <si>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</si>
  <si>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</si>
  <si>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</si>
  <si>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</si>
  <si>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</si>
  <si>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</si>
  <si>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</si>
  <si>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</si>
  <si>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</si>
  <si>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</si>
  <si>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</si>
  <si>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</si>
  <si>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</si>
  <si>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</si>
  <si>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</si>
  <si>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</si>
  <si>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</si>
  <si>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</si>
  <si>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</si>
  <si>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</si>
  <si>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</si>
  <si>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</si>
  <si>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</si>
  <si>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</si>
  <si>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</si>
  <si>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</si>
  <si>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</si>
  <si>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</si>
  <si>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</si>
  <si>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</si>
  <si>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</si>
  <si>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</si>
  <si>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</si>
  <si>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</si>
  <si>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</si>
  <si>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</si>
  <si>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</si>
  <si>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</si>
  <si>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</si>
  <si>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</si>
  <si>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</si>
  <si>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</si>
  <si>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</si>
  <si>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</si>
  <si>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</si>
  <si>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</si>
  <si>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</si>
  <si>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</si>
  <si>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</si>
  <si>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</si>
  <si>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</si>
  <si>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</si>
  <si>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</si>
  <si>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</si>
  <si>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</si>
  <si>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</si>
  <si>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</si>
  <si>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</si>
  <si>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</si>
  <si>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</si>
  <si>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</si>
  <si>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</si>
  <si>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</si>
  <si>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</si>
  <si>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</si>
  <si>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</si>
  <si>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</si>
  <si>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</si>
  <si>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</si>
  <si>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</si>
  <si>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</si>
  <si>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</si>
  <si>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</si>
  <si>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</si>
  <si>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</si>
  <si>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</si>
  <si>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</si>
  <si>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</si>
  <si>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</si>
  <si>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</si>
  <si>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</si>
  <si>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</si>
  <si>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</si>
  <si>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</si>
  <si>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</si>
  <si>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</si>
  <si>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</si>
  <si>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</si>
  <si>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</si>
  <si>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</si>
  <si>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</si>
  <si>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</si>
  <si>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</si>
  <si>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</si>
  <si>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</si>
  <si>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</si>
  <si>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</si>
  <si>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</si>
  <si>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</si>
  <si>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</si>
  <si>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</si>
  <si>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</si>
  <si>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</si>
  <si>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</si>
  <si>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</si>
  <si>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</si>
  <si>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</si>
  <si>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</si>
  <si>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</si>
  <si>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</si>
  <si>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</si>
  <si>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</si>
  <si>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</si>
  <si>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</si>
  <si>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</si>
  <si>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</si>
  <si>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</si>
  <si>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</si>
  <si>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</si>
  <si>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</si>
  <si>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</si>
  <si>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</si>
  <si>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</si>
  <si>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</si>
  <si>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</si>
  <si>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</si>
  <si>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</si>
  <si>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</si>
  <si>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</si>
  <si>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</si>
  <si>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</si>
  <si>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</si>
  <si>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</si>
  <si>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</si>
  <si>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</si>
  <si>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</si>
  <si>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</si>
  <si>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</si>
  <si>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</si>
  <si>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</si>
  <si>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</si>
  <si>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</si>
  <si>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</si>
  <si>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</si>
  <si>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</si>
  <si>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</si>
  <si>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</si>
  <si>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</si>
  <si>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</si>
  <si>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</si>
  <si>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</si>
  <si>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</si>
  <si>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</si>
  <si>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</si>
  <si>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</si>
  <si>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</si>
  <si>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</si>
  <si>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</si>
  <si>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</si>
  <si>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</si>
  <si>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</si>
  <si>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</si>
  <si>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</si>
  <si>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</si>
  <si>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</si>
  <si>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</si>
  <si>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</si>
  <si>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</si>
  <si>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</si>
  <si>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</si>
  <si>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</si>
  <si>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</si>
  <si>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</si>
  <si>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</si>
  <si>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</si>
  <si>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</si>
  <si>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</si>
  <si>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</si>
  <si>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</si>
  <si>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</si>
  <si>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</si>
  <si>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</si>
  <si>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</si>
  <si>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</si>
  <si>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</si>
  <si>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</si>
  <si>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</si>
  <si>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</si>
  <si>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</si>
  <si>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</si>
  <si>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</si>
  <si>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</si>
  <si>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</si>
  <si>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</si>
  <si>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</si>
  <si>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</si>
  <si>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</si>
  <si>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</si>
  <si>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</si>
  <si>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</si>
  <si>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</si>
  <si>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</si>
  <si>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</si>
  <si>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</si>
  <si>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</si>
  <si>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</si>
  <si>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</si>
  <si>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</si>
  <si>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</si>
  <si>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</si>
  <si>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</si>
  <si>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</si>
  <si>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</si>
  <si>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</si>
  <si>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</si>
  <si>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</si>
  <si>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</si>
  <si>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</si>
  <si>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</si>
  <si>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</si>
  <si>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</si>
  <si>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</si>
  <si>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</si>
  <si>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</si>
  <si>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</si>
  <si>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</si>
  <si>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</si>
  <si>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</si>
  <si>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</si>
  <si>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</si>
  <si>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</si>
  <si>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</si>
  <si>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</si>
  <si>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</si>
  <si>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</si>
  <si>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</si>
  <si>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</si>
  <si>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</si>
  <si>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</si>
  <si>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</si>
  <si>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</si>
  <si>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</si>
  <si>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</si>
  <si>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</si>
  <si>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</si>
  <si>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</si>
  <si>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</si>
  <si>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</si>
  <si>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</si>
  <si>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</si>
  <si>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</si>
  <si>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</si>
  <si>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</si>
  <si>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</si>
  <si>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</si>
  <si>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</si>
  <si>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</si>
  <si>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</si>
  <si>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</si>
  <si>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</si>
  <si>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</si>
  <si>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</si>
  <si>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</si>
  <si>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</si>
  <si>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</si>
  <si>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</si>
  <si>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</si>
  <si>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</si>
  <si>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</si>
  <si>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</si>
  <si>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</si>
  <si>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</si>
  <si>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</si>
  <si>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</si>
  <si>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</si>
  <si>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</si>
  <si>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</si>
  <si>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</si>
  <si>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</si>
  <si>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</si>
  <si>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</si>
  <si>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</si>
  <si>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</si>
  <si>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</si>
  <si>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</si>
  <si>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</si>
  <si>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</si>
  <si>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</si>
  <si>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</si>
  <si>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</si>
  <si>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</si>
  <si>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</si>
  <si>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</si>
  <si>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</si>
  <si>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</si>
  <si>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</si>
  <si>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</si>
  <si>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</si>
  <si>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</si>
  <si>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</si>
  <si>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</si>
  <si>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</si>
  <si>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</si>
  <si>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</si>
  <si>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</si>
  <si>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</si>
  <si>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</si>
  <si>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</si>
  <si>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</si>
  <si>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</si>
  <si>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</si>
  <si>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</si>
  <si>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</si>
  <si>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</si>
  <si>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</si>
  <si>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</si>
  <si>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</si>
  <si>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</si>
  <si>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</si>
  <si>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</si>
  <si>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</si>
  <si>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</si>
  <si>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</si>
  <si>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</si>
  <si>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</si>
  <si>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</si>
  <si>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</si>
  <si>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</si>
  <si>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</si>
  <si>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</si>
  <si>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</si>
  <si>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</si>
  <si>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</si>
  <si>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</si>
  <si>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</si>
  <si>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</si>
  <si>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</si>
  <si>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</si>
  <si>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</si>
  <si>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</si>
  <si>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</si>
  <si>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</si>
  <si>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</si>
  <si>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</si>
  <si>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</si>
  <si>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</si>
  <si>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</si>
  <si>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</si>
  <si>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</si>
  <si>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</si>
  <si>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</si>
  <si>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</si>
  <si>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</si>
  <si>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</si>
  <si>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</si>
  <si>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</si>
  <si>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</si>
  <si>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</si>
  <si>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</si>
  <si>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</si>
  <si>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</si>
  <si>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</si>
  <si>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</si>
  <si>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</si>
  <si>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</si>
  <si>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</si>
  <si>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</si>
  <si>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</si>
  <si>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</si>
  <si>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</si>
  <si>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</si>
  <si>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</si>
  <si>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</si>
  <si>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</si>
  <si>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</si>
  <si>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</si>
  <si>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</si>
  <si>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</si>
  <si>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</si>
  <si>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</si>
  <si>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</si>
  <si>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</si>
  <si>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</si>
  <si>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</si>
  <si>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</si>
  <si>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</si>
  <si>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</si>
  <si>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</si>
  <si>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</si>
  <si>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</si>
  <si>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</si>
  <si>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</si>
  <si>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</si>
  <si>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</si>
  <si>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</si>
  <si>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</si>
  <si>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</si>
  <si>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</si>
  <si>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</si>
  <si>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</si>
  <si>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</si>
  <si>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</si>
  <si>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</si>
  <si>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</si>
  <si>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</si>
  <si>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</si>
  <si>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</si>
  <si>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</si>
  <si>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</si>
  <si>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</si>
  <si>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</si>
  <si>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</si>
  <si>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</si>
  <si>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</si>
  <si>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</si>
  <si>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</si>
  <si>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</si>
  <si>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</si>
  <si>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</si>
  <si>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</si>
  <si>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</si>
  <si>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</si>
  <si>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</si>
  <si>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</si>
  <si>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</si>
  <si>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</si>
  <si>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</si>
  <si>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</si>
  <si>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</si>
  <si>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</si>
  <si>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</si>
  <si>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</si>
  <si>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</si>
  <si>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</si>
  <si>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</si>
  <si>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</si>
  <si>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</si>
  <si>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</si>
  <si>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</si>
  <si>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</si>
  <si>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</si>
  <si>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</si>
  <si>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</si>
  <si>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</si>
  <si>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</si>
  <si>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</si>
  <si>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</si>
  <si>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</si>
  <si>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</si>
  <si>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</si>
  <si>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</si>
  <si>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</si>
  <si>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</si>
  <si>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</si>
  <si>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</si>
  <si>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</si>
  <si>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</si>
  <si>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</si>
  <si>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</si>
  <si>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</si>
  <si>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</si>
  <si>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</si>
  <si>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</si>
  <si>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</si>
  <si>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</si>
  <si>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</si>
  <si>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</si>
  <si>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</si>
  <si>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</si>
  <si>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</si>
  <si>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</si>
  <si>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</si>
  <si>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</si>
  <si>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</si>
  <si>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</si>
  <si>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</si>
  <si>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</si>
  <si>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</si>
  <si>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</si>
  <si>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</si>
  <si>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</si>
  <si>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</si>
  <si>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</si>
  <si>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</si>
  <si>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</si>
  <si>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</si>
  <si>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</si>
  <si>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</si>
  <si>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</si>
  <si>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</si>
  <si>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</si>
  <si>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</si>
  <si>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</si>
  <si>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</si>
  <si>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</si>
  <si>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</si>
  <si>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</si>
  <si>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</si>
  <si>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</si>
  <si>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</si>
  <si>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</si>
  <si>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</si>
  <si>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</si>
  <si>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</si>
  <si>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</si>
  <si>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</si>
  <si>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</si>
  <si>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</si>
  <si>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</si>
  <si>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</si>
  <si>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</si>
  <si>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</si>
  <si>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</si>
  <si>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</si>
  <si>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</si>
  <si>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</si>
  <si>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</si>
  <si>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</si>
  <si>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</si>
  <si>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</si>
  <si>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</si>
  <si>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</si>
  <si>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</si>
  <si>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</si>
  <si>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</si>
  <si>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</si>
  <si>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</si>
  <si>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</si>
  <si>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</si>
  <si>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</si>
  <si>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</si>
  <si>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</si>
  <si>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</si>
  <si>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</si>
  <si>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</si>
  <si>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</si>
  <si>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</si>
  <si>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</si>
  <si>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</si>
  <si>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</si>
  <si>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</si>
  <si>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</si>
  <si>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</si>
  <si>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</si>
  <si>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</si>
  <si>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</si>
  <si>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</si>
  <si>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</si>
  <si>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</si>
  <si>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</si>
  <si>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</si>
  <si>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</si>
  <si>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</si>
  <si>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</si>
  <si>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</si>
  <si>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</si>
  <si>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</si>
  <si>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</si>
  <si>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</si>
  <si>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</si>
  <si>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</si>
  <si>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</si>
  <si>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</si>
  <si>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</si>
  <si>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</si>
  <si>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</si>
  <si>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</si>
  <si>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</si>
  <si>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</si>
  <si>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</si>
  <si>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</si>
  <si>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</si>
  <si>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</si>
  <si>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</si>
  <si>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</si>
  <si>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</si>
  <si>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</si>
  <si>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</si>
  <si>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</si>
  <si>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</si>
  <si>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</si>
  <si>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</si>
  <si>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</si>
  <si>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</si>
  <si>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</si>
  <si>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</si>
  <si>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</si>
  <si>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</si>
  <si>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</si>
  <si>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</si>
  <si>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</si>
  <si>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</si>
  <si>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</si>
  <si>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</si>
  <si>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</si>
  <si>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</si>
  <si>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</si>
  <si>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</si>
  <si>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</si>
  <si>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</si>
  <si>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</si>
  <si>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</si>
  <si>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</si>
  <si>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</si>
  <si>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</si>
  <si>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</si>
  <si>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</si>
  <si>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</si>
  <si>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</si>
  <si>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</si>
  <si>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</si>
  <si>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</si>
  <si>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</si>
  <si>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</si>
  <si>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</si>
  <si>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</si>
  <si>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</si>
  <si>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</si>
  <si>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</si>
  <si>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</si>
  <si>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</si>
  <si>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</si>
  <si>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</si>
  <si>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</si>
  <si>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</si>
  <si>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</si>
  <si>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</si>
  <si>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</si>
  <si>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</si>
  <si>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</si>
  <si>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</si>
  <si>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</si>
  <si>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</si>
  <si>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</si>
  <si>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</si>
  <si>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</si>
  <si>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</si>
  <si>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</si>
  <si>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</si>
  <si>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</si>
  <si>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</si>
  <si>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</si>
  <si>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</si>
  <si>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</si>
  <si>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</si>
  <si>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</si>
  <si>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</si>
  <si>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</si>
  <si>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</si>
  <si>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</si>
  <si>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</si>
  <si>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</si>
  <si>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</si>
  <si>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</si>
  <si>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</si>
  <si>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</si>
  <si>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</si>
  <si>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</si>
  <si>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</si>
  <si>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</si>
  <si>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</si>
  <si>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</si>
  <si>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</si>
  <si>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</si>
  <si>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</si>
  <si>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</si>
  <si>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</si>
  <si>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</si>
  <si>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</si>
  <si>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</si>
  <si>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</si>
  <si>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</si>
  <si>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</si>
  <si>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</si>
  <si>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</si>
  <si>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</si>
  <si>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</si>
  <si>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</si>
  <si>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</si>
  <si>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</si>
  <si>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</si>
  <si>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</si>
  <si>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</si>
  <si>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</si>
  <si>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</si>
  <si>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</si>
  <si>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</si>
  <si>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</si>
  <si>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</si>
  <si>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</si>
  <si>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</si>
  <si>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</si>
  <si>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</si>
  <si>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</si>
  <si>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</si>
  <si>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</si>
  <si>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</si>
  <si>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</si>
  <si>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</si>
  <si>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</si>
  <si>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</si>
  <si>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</si>
  <si>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</si>
  <si>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</si>
  <si>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</si>
  <si>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</si>
  <si>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</si>
  <si>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</si>
  <si>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</si>
  <si>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</si>
  <si>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</si>
  <si>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</si>
  <si>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</si>
  <si>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</si>
  <si>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</si>
  <si>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</si>
  <si>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</si>
  <si>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</si>
  <si>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</si>
  <si>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</si>
  <si>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</si>
  <si>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</si>
  <si>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</si>
  <si>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</si>
  <si>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</si>
  <si>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</si>
  <si>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</si>
  <si>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</si>
  <si>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</si>
  <si>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</si>
  <si>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</si>
  <si>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</si>
  <si>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</si>
  <si>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</si>
  <si>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</si>
  <si>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</si>
  <si>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</si>
  <si>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</si>
  <si>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</si>
  <si>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</si>
  <si>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</si>
  <si>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</si>
  <si>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</si>
  <si>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</si>
  <si>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</si>
  <si>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</si>
  <si>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</si>
  <si>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</si>
  <si>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</si>
  <si>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</si>
  <si>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</si>
  <si>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</si>
  <si>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</si>
  <si>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</si>
  <si>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</si>
  <si>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</si>
  <si>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</si>
  <si>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</si>
  <si>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</si>
  <si>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</si>
  <si>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</si>
  <si>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</si>
  <si>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</si>
  <si>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</si>
  <si>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</si>
  <si>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</si>
  <si>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</si>
  <si>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</si>
  <si>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</si>
  <si>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</si>
  <si>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</si>
  <si>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</si>
  <si>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</si>
  <si>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</si>
  <si>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</si>
  <si>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</si>
  <si>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</si>
  <si>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</si>
  <si>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</si>
  <si>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</si>
  <si>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</si>
  <si>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</si>
  <si>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</si>
  <si>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</si>
  <si>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</si>
  <si>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</si>
  <si>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</si>
  <si>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</si>
  <si>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</si>
  <si>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</si>
  <si>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</si>
  <si>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</si>
  <si>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</si>
  <si>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</si>
  <si>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</si>
  <si>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</si>
  <si>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</si>
  <si>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</si>
  <si>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</si>
  <si>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</si>
  <si>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</si>
  <si>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</si>
  <si>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</si>
  <si>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</si>
  <si>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</si>
  <si>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</si>
  <si>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</si>
  <si>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</si>
  <si>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</si>
  <si>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</si>
  <si>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</si>
  <si>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</si>
  <si>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</si>
  <si>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</si>
  <si>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</si>
  <si>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</si>
  <si>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</si>
  <si>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</si>
  <si>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</si>
  <si>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</si>
  <si>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</si>
  <si>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</si>
  <si>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</si>
  <si>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</si>
  <si>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</si>
  <si>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</si>
  <si>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</si>
  <si>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</si>
  <si>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</si>
  <si>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</si>
  <si>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</si>
  <si>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</si>
  <si>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</si>
  <si>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</si>
  <si>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</si>
  <si>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</si>
  <si>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</si>
  <si>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</si>
  <si>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</si>
  <si>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</si>
  <si>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</si>
  <si>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</si>
  <si>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</si>
  <si>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</si>
  <si>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</si>
  <si>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</si>
  <si>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</si>
  <si>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</si>
  <si>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</si>
  <si>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</si>
  <si>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</si>
  <si>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</si>
  <si>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</si>
  <si>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</si>
  <si>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</si>
  <si>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</si>
  <si>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</si>
  <si>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</si>
  <si>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</si>
  <si>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</si>
  <si>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</si>
  <si>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</si>
  <si>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</si>
  <si>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</si>
  <si>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</si>
  <si>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</si>
  <si>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</si>
  <si>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</si>
  <si>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</si>
  <si>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</si>
  <si>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</si>
  <si>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</si>
  <si>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</si>
  <si>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</si>
  <si>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</si>
  <si>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</si>
  <si>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</si>
  <si>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</si>
  <si>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</si>
  <si>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</si>
  <si>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</si>
  <si>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</si>
  <si>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</si>
  <si>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</si>
  <si>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</si>
  <si>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</si>
  <si>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</si>
  <si>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</si>
  <si>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</si>
  <si>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</si>
  <si>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</si>
  <si>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</si>
  <si>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</si>
  <si>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</si>
  <si>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</si>
  <si>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</si>
  <si>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</si>
  <si>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</si>
  <si>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</si>
  <si>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</si>
  <si>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</si>
  <si>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</si>
  <si>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</si>
  <si>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</si>
  <si>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</si>
  <si>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</si>
  <si>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</si>
  <si>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</si>
  <si>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</si>
  <si>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</si>
  <si>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</si>
  <si>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</si>
  <si>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</si>
  <si>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</si>
  <si>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</si>
  <si>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</si>
  <si>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</si>
  <si>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</si>
  <si>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</si>
  <si>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</si>
  <si>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</si>
  <si>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</si>
  <si>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</si>
  <si>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</si>
  <si>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</si>
  <si>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</si>
  <si>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</si>
  <si>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</si>
  <si>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</si>
  <si>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</si>
  <si>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</si>
  <si>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</si>
  <si>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</si>
  <si>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</si>
  <si>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</si>
  <si>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</si>
  <si>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</si>
  <si>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</si>
  <si>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</si>
  <si>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</si>
  <si>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</si>
  <si>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</si>
  <si>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</si>
  <si>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</si>
  <si>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</si>
  <si>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</si>
  <si>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</si>
  <si>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</si>
  <si>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</si>
  <si>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</si>
  <si>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</si>
  <si>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</si>
  <si>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</si>
  <si>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</si>
  <si>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</si>
  <si>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</si>
  <si>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</si>
  <si>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</si>
  <si>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</si>
  <si>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</si>
  <si>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</si>
  <si>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</si>
  <si>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</si>
  <si>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</si>
  <si>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</si>
  <si>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</si>
  <si>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</si>
  <si>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</si>
  <si>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</si>
  <si>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</si>
  <si>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</si>
  <si>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</si>
  <si>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</si>
  <si>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</si>
  <si>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</si>
  <si>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</si>
  <si>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</si>
  <si>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</si>
  <si>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</si>
  <si>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</si>
  <si>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</si>
  <si>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</si>
  <si>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</si>
  <si>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</si>
  <si>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</si>
  <si>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</si>
  <si>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</si>
  <si>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</si>
  <si>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</si>
  <si>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</si>
  <si>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</si>
  <si>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</si>
  <si>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</si>
  <si>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</si>
  <si>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</si>
  <si>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</si>
  <si>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</si>
  <si>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</si>
  <si>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</si>
  <si>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</si>
  <si>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</si>
  <si>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</si>
  <si>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</si>
  <si>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</si>
  <si>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</si>
  <si>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</si>
  <si>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</si>
  <si>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</si>
  <si>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</si>
  <si>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</si>
  <si>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</si>
  <si>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</si>
  <si>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</si>
  <si>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</si>
  <si>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</si>
  <si>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</si>
  <si>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</si>
  <si>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</si>
  <si>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</si>
  <si>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</si>
  <si>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</si>
  <si>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</si>
  <si>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</si>
  <si>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</si>
  <si>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</si>
  <si>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</si>
  <si>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</si>
  <si>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</si>
  <si>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</si>
  <si>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</si>
  <si>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</si>
  <si>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</si>
  <si>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</si>
  <si>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</si>
  <si>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</si>
  <si>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</si>
  <si>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</si>
  <si>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</si>
  <si>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</si>
  <si>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</si>
  <si>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</si>
  <si>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</si>
  <si>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</si>
  <si>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</si>
  <si>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</si>
  <si>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</si>
  <si>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</si>
  <si>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</si>
  <si>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</si>
  <si>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</si>
  <si>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</si>
  <si>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</si>
  <si>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</si>
  <si>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</si>
  <si>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</si>
  <si>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</si>
  <si>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</si>
  <si>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</si>
  <si>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</si>
  <si>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</si>
  <si>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</si>
  <si>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</si>
  <si>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</si>
  <si>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</si>
  <si>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</si>
  <si>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</si>
  <si>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</si>
  <si>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</si>
  <si>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</si>
  <si>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</si>
  <si>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</si>
  <si>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</si>
  <si>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</si>
  <si>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</si>
  <si>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</si>
  <si>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</si>
  <si>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</si>
  <si>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</si>
  <si>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</si>
  <si>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</si>
  <si>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</si>
  <si>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</si>
  <si>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</si>
  <si>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</si>
  <si>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</si>
  <si>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</si>
  <si>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</si>
  <si>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</si>
  <si>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</si>
  <si>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</si>
  <si>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</si>
  <si>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</si>
  <si>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</si>
  <si>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</si>
  <si>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</si>
  <si>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</si>
  <si>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</si>
  <si>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</si>
  <si>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</si>
  <si>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</si>
  <si>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</si>
  <si>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</si>
  <si>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</si>
  <si>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</si>
  <si>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</si>
  <si>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</si>
  <si>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</si>
  <si>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</si>
  <si>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</si>
  <si>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</si>
  <si>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</si>
  <si>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</si>
  <si>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</si>
  <si>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</si>
  <si>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</si>
  <si>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</si>
  <si>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</si>
  <si>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</si>
  <si>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</si>
  <si>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</si>
  <si>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</si>
  <si>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</si>
  <si>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</si>
  <si>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</si>
  <si>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</si>
  <si>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</si>
  <si>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</si>
  <si>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</si>
  <si>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</si>
  <si>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</si>
  <si>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</si>
  <si>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</si>
  <si>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</si>
  <si>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</si>
  <si>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</si>
  <si>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</si>
  <si>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</si>
  <si>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</si>
  <si>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</si>
  <si>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</si>
  <si>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</si>
  <si>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</si>
  <si>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</si>
  <si>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</si>
  <si>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</si>
  <si>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</si>
  <si>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</si>
  <si>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</si>
  <si>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</si>
  <si>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</si>
  <si>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</si>
  <si>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</si>
  <si>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</si>
  <si>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</si>
  <si>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</si>
  <si>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</si>
  <si>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</si>
  <si>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</si>
  <si>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</si>
  <si>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</si>
  <si>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</si>
  <si>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</si>
  <si>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</si>
  <si>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</si>
  <si>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</si>
  <si>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</si>
  <si>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</si>
  <si>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</si>
  <si>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</si>
  <si>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</si>
  <si>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</si>
  <si>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</si>
  <si>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</si>
  <si>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</si>
  <si>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</si>
  <si>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</si>
  <si>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</si>
  <si>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</si>
  <si>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</si>
  <si>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</si>
  <si>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</si>
  <si>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</si>
  <si>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</si>
  <si>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</si>
  <si>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</si>
  <si>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</si>
  <si>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</si>
  <si>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</si>
  <si>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</si>
  <si>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</si>
  <si>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</si>
  <si>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</si>
  <si>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</si>
  <si>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</si>
  <si>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</si>
  <si>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</si>
  <si>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</si>
  <si>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</si>
  <si>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</si>
  <si>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</si>
  <si>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</si>
  <si>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</si>
  <si>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</si>
  <si>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</si>
  <si>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</si>
  <si>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</si>
  <si>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</si>
  <si>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</si>
  <si>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</si>
  <si>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</si>
  <si>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</si>
  <si>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</si>
  <si>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</si>
  <si>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</si>
  <si>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</si>
  <si>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</si>
  <si>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</si>
  <si>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</si>
  <si>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</si>
  <si>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</si>
  <si>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</si>
  <si>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</si>
  <si>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</si>
  <si>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</si>
  <si>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</si>
  <si>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</si>
  <si>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</si>
  <si>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</si>
  <si>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</si>
  <si>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</si>
  <si>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</si>
  <si>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</si>
  <si>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</si>
  <si>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</si>
  <si>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</si>
  <si>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</si>
  <si>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</si>
  <si>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</si>
  <si>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</si>
  <si>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</si>
  <si>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</si>
  <si>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</si>
  <si>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</si>
  <si>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</si>
  <si>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</si>
  <si>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</si>
  <si>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</si>
  <si>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</si>
  <si>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</si>
  <si>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</si>
  <si>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</si>
  <si>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</si>
  <si>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</si>
  <si>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</si>
  <si>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</si>
  <si>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</si>
  <si>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</si>
  <si>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</si>
  <si>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</si>
  <si>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</si>
  <si>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</si>
  <si>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</si>
  <si>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</si>
  <si>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</si>
  <si>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</si>
  <si>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</si>
  <si>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</si>
  <si>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</si>
  <si>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</si>
  <si>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</si>
  <si>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</si>
  <si>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</si>
  <si>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</si>
  <si>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</si>
  <si>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</si>
  <si>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</si>
  <si>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</si>
  <si>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</si>
  <si>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</si>
  <si>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</si>
  <si>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</si>
  <si>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</si>
  <si>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</si>
  <si>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</si>
  <si>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</si>
  <si>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</si>
  <si>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</si>
  <si>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</si>
  <si>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</si>
  <si>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</si>
  <si>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</si>
  <si>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</si>
  <si>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</si>
  <si>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</si>
  <si>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</si>
  <si>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</si>
  <si>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</si>
  <si>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</si>
  <si>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</si>
  <si>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</si>
  <si>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</si>
  <si>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</si>
  <si>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</si>
  <si>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</si>
  <si>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</si>
  <si>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</si>
  <si>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</si>
  <si>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</si>
  <si>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</si>
  <si>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</si>
  <si>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</si>
  <si>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</si>
  <si>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</si>
  <si>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</si>
  <si>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</si>
  <si>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</si>
  <si>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</si>
  <si>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</si>
  <si>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</si>
  <si>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</si>
  <si>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</si>
  <si>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</si>
  <si>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</si>
  <si>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</si>
  <si>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</si>
  <si>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</si>
  <si>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</si>
  <si>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</si>
  <si>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</si>
  <si>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</si>
  <si>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</si>
  <si>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</si>
  <si>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</si>
  <si>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</si>
  <si>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</si>
  <si>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</si>
  <si>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</si>
  <si>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</si>
  <si>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</si>
  <si>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</si>
  <si>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</si>
  <si>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</si>
  <si>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</si>
  <si>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</si>
  <si>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</si>
  <si>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</si>
  <si>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</si>
  <si>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</si>
  <si>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</si>
  <si>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</si>
  <si>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</si>
  <si>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</si>
  <si>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</si>
  <si>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</si>
  <si>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</si>
  <si>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</si>
  <si>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</si>
  <si>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</si>
  <si>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</si>
  <si>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</si>
  <si>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</si>
  <si>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</si>
  <si>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</si>
  <si>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</si>
  <si>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</si>
  <si>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</si>
  <si>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</si>
  <si>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</si>
  <si>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</si>
  <si>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</si>
  <si>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</si>
  <si>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</si>
  <si>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</si>
  <si>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</si>
  <si>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</si>
  <si>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</si>
  <si>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</si>
  <si>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</si>
  <si>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</si>
  <si>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</si>
  <si>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</si>
  <si>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</si>
  <si>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</si>
  <si>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</si>
  <si>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</si>
  <si>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</si>
  <si>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</si>
  <si>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</si>
  <si>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</si>
  <si>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</si>
  <si>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</si>
  <si>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</si>
  <si>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</si>
  <si>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</si>
  <si>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</si>
  <si>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</si>
  <si>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</si>
  <si>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</si>
  <si>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</si>
  <si>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</si>
  <si>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</si>
  <si>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</si>
  <si>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</si>
  <si>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</si>
  <si>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</si>
  <si>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</si>
  <si>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</si>
  <si>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</si>
  <si>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</si>
  <si>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</si>
  <si>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</si>
  <si>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</si>
  <si>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</si>
  <si>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</si>
  <si>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</si>
  <si>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</si>
  <si>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</si>
  <si>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</si>
  <si>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</si>
  <si>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</si>
  <si>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</si>
  <si>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</si>
  <si>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</si>
  <si>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</si>
  <si>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</si>
  <si>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</si>
  <si>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</si>
  <si>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</si>
  <si>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</si>
  <si>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</si>
  <si>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</si>
  <si>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</si>
  <si>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</si>
  <si>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</si>
  <si>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</si>
  <si>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</si>
  <si>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</si>
  <si>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</si>
  <si>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</si>
  <si>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</si>
  <si>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</si>
  <si>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</si>
  <si>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</si>
  <si>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</si>
  <si>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</si>
  <si>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</si>
  <si>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</si>
  <si>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</si>
  <si>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</si>
  <si>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</si>
  <si>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</si>
  <si>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</si>
  <si>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</si>
  <si>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</si>
  <si>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</si>
  <si>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</si>
  <si>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</si>
  <si>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</si>
  <si>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</si>
  <si>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</si>
  <si>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</si>
  <si>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</si>
  <si>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</si>
  <si>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</si>
  <si>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</si>
  <si>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</si>
  <si>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</si>
  <si>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</si>
  <si>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</si>
  <si>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</si>
  <si>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</si>
  <si>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</si>
  <si>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</si>
  <si>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</si>
  <si>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</si>
  <si>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</si>
  <si>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</si>
  <si>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</si>
  <si>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</si>
  <si>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</si>
  <si>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</si>
  <si>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</si>
  <si>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</si>
  <si>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</si>
  <si>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</si>
  <si>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</si>
  <si>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</si>
  <si>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</si>
  <si>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</si>
  <si>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</si>
  <si>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</si>
  <si>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</si>
  <si>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</si>
  <si>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</si>
  <si>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</si>
  <si>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</si>
  <si>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</si>
  <si>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</si>
  <si>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</si>
  <si>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</si>
  <si>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</si>
  <si>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</si>
  <si>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</si>
  <si>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</si>
  <si>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</si>
  <si>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</si>
  <si>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</si>
  <si>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</si>
  <si>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</si>
  <si>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</si>
  <si>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</si>
  <si>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</si>
  <si>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</si>
  <si>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</si>
  <si>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</si>
  <si>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</si>
  <si>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</si>
  <si>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</si>
  <si>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</si>
  <si>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</si>
  <si>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</si>
  <si>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</si>
  <si>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</si>
  <si>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</si>
  <si>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</si>
  <si>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</si>
  <si>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</si>
  <si>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</si>
  <si>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</si>
  <si>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</si>
  <si>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</si>
  <si>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</si>
  <si>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</si>
  <si>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</si>
  <si>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</si>
  <si>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</si>
  <si>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</si>
  <si>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</si>
  <si>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</si>
  <si>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</si>
  <si>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</si>
  <si>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</si>
  <si>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</si>
  <si>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</si>
  <si>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</si>
  <si>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</si>
  <si>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</si>
  <si>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</si>
  <si>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</si>
  <si>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</si>
  <si>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</si>
  <si>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</si>
  <si>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</si>
  <si>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</si>
  <si>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</si>
  <si>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</si>
  <si>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</si>
  <si>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</si>
  <si>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</si>
  <si>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</si>
  <si>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</si>
  <si>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</si>
  <si>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</si>
  <si>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</si>
  <si>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</si>
  <si>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</si>
  <si>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</si>
  <si>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</si>
  <si>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</si>
  <si>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</si>
  <si>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</si>
  <si>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</si>
  <si>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</si>
  <si>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</si>
  <si>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</si>
  <si>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</si>
  <si>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</si>
  <si>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</si>
  <si>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</si>
  <si>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</si>
  <si>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</si>
  <si>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</si>
  <si>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</si>
  <si>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</si>
  <si>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</si>
  <si>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</si>
  <si>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</si>
  <si>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</si>
  <si>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</si>
  <si>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</si>
  <si>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</si>
  <si>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</si>
  <si>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</si>
  <si>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</si>
  <si>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</si>
  <si>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</si>
  <si>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</si>
  <si>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</si>
  <si>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</si>
  <si>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</si>
  <si>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</si>
  <si>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</si>
  <si>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</si>
  <si>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</si>
  <si>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</si>
  <si>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</si>
  <si>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</si>
  <si>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</si>
  <si>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</si>
  <si>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</si>
  <si>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</si>
  <si>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</si>
  <si>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</si>
  <si>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</si>
  <si>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</si>
  <si>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</si>
  <si>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</si>
  <si>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</si>
  <si>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</si>
  <si>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</si>
  <si>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</si>
  <si>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</si>
  <si>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</si>
  <si>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</si>
  <si>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</si>
  <si>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</si>
  <si>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</si>
  <si>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</si>
  <si>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</si>
  <si>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</si>
  <si>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</si>
  <si>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</si>
  <si>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</si>
  <si>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</si>
  <si>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</si>
  <si>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</si>
  <si>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</si>
  <si>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</si>
  <si>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</si>
  <si>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</si>
  <si>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</si>
  <si>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</si>
  <si>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</si>
  <si>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</si>
  <si>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</si>
  <si>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</si>
  <si>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</si>
  <si>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</si>
  <si>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</si>
  <si>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</si>
  <si>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</si>
  <si>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</si>
  <si>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</si>
  <si>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</si>
  <si>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</si>
  <si>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</si>
  <si>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</si>
  <si>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</si>
  <si>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</si>
  <si>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</si>
  <si>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</si>
  <si>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</si>
  <si>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</si>
  <si>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</si>
  <si>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</si>
  <si>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</si>
  <si>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</si>
  <si>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</si>
  <si>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</si>
  <si>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</si>
  <si>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</si>
  <si>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</si>
  <si>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</si>
  <si>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</si>
  <si>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</si>
  <si>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</si>
  <si>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</si>
  <si>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</si>
  <si>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</si>
  <si>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</si>
  <si>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</si>
  <si>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</si>
  <si>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</si>
  <si>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</si>
  <si>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</si>
  <si>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</si>
  <si>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</si>
  <si>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</si>
  <si>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</si>
  <si>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</si>
  <si>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</si>
  <si>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</si>
  <si>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</si>
  <si>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</si>
  <si>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</si>
  <si>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</si>
  <si>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</si>
  <si>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</si>
  <si>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</si>
  <si>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</si>
  <si>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</si>
  <si>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</si>
  <si>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</si>
  <si>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</si>
  <si>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</si>
  <si>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</si>
  <si>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</si>
  <si>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</si>
  <si>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</si>
  <si>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</si>
  <si>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</si>
  <si>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</si>
  <si>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</si>
  <si>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</si>
  <si>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</si>
  <si>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</si>
  <si>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</si>
  <si>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</si>
  <si>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</si>
  <si>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</si>
  <si>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</si>
  <si>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</si>
  <si>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</si>
  <si>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</si>
  <si>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</si>
  <si>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</si>
  <si>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</si>
  <si>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</si>
  <si>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</si>
  <si>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</si>
  <si>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</si>
  <si>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</si>
  <si>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</si>
  <si>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</si>
  <si>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</si>
  <si>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</si>
  <si>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</si>
  <si>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</si>
  <si>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</si>
  <si>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</si>
  <si>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</si>
  <si>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</si>
  <si>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</si>
  <si>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</si>
  <si>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</si>
  <si>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</si>
  <si>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</si>
  <si>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</si>
  <si>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</si>
  <si>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</si>
  <si>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</si>
  <si>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</si>
  <si>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</si>
  <si>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</si>
  <si>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</si>
  <si>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</si>
  <si>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</si>
  <si>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</si>
  <si>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</si>
  <si>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</si>
  <si>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</si>
  <si>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</si>
  <si>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</si>
  <si>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</si>
  <si>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</si>
  <si>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</si>
  <si>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</si>
  <si>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</si>
  <si>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</si>
  <si>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</si>
  <si>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</si>
  <si>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</si>
  <si>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</si>
  <si>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</si>
  <si>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</si>
  <si>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</si>
  <si>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</si>
  <si>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</si>
  <si>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</si>
  <si>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</si>
  <si>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</si>
  <si>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</si>
  <si>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</si>
  <si>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</si>
  <si>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</si>
  <si>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</si>
  <si>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</si>
  <si>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</si>
  <si>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</si>
  <si>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</si>
  <si>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</si>
  <si>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</si>
  <si>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</si>
  <si>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</si>
  <si>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</si>
  <si>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</si>
  <si>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</si>
  <si>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</si>
  <si>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</si>
  <si>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</si>
  <si>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</si>
  <si>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</si>
  <si>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</si>
  <si>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</si>
  <si>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</si>
  <si>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</si>
  <si>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</si>
  <si>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</si>
  <si>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</si>
  <si>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</si>
  <si>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</si>
  <si>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</si>
  <si>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</si>
  <si>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</si>
  <si>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</si>
  <si>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</si>
  <si>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</si>
  <si>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</si>
  <si>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</si>
  <si>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</si>
  <si>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</si>
  <si>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</si>
  <si>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</si>
  <si>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</si>
  <si>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</si>
  <si>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</si>
  <si>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</si>
  <si>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</si>
  <si>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</si>
  <si>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</si>
  <si>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</si>
  <si>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</si>
  <si>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</si>
  <si>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</si>
  <si>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</si>
  <si>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</si>
  <si>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</si>
  <si>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</si>
  <si>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</si>
  <si>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</si>
  <si>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</si>
  <si>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</si>
  <si>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</si>
  <si>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</si>
  <si>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</si>
  <si>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</si>
  <si>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</si>
  <si>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</si>
  <si>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</si>
  <si>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</si>
  <si>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</si>
  <si>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</si>
  <si>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</si>
  <si>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</si>
  <si>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</si>
  <si>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</si>
  <si>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</si>
  <si>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</si>
  <si>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</si>
  <si>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</si>
  <si>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</si>
  <si>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</si>
  <si>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</si>
  <si>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</si>
  <si>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</si>
  <si>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</si>
  <si>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</si>
  <si>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</si>
  <si>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</si>
  <si>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</si>
  <si>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</si>
  <si>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</si>
  <si>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</si>
  <si>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</si>
  <si>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</si>
  <si>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</si>
  <si>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</si>
  <si>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</si>
  <si>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</si>
  <si>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</si>
  <si>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</si>
  <si>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</si>
  <si>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</si>
  <si>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</si>
  <si>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</si>
  <si>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</si>
  <si>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</si>
  <si>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</si>
  <si>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</si>
  <si>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</si>
  <si>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</si>
  <si>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</si>
  <si>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</si>
  <si>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</si>
  <si>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</si>
  <si>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</si>
  <si>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</si>
  <si>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</si>
  <si>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</si>
  <si>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</si>
  <si>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</si>
  <si>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</si>
  <si>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</si>
  <si>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</si>
  <si>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</si>
  <si>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</si>
  <si>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</si>
  <si>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</si>
  <si>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</si>
  <si>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</si>
  <si>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</si>
  <si>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</si>
  <si>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</si>
  <si>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</si>
  <si>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</si>
  <si>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</si>
  <si>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</si>
  <si>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</si>
  <si>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</si>
  <si>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</si>
  <si>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</si>
  <si>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</si>
  <si>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</si>
  <si>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</si>
  <si>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</si>
  <si>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</si>
  <si>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</si>
  <si>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</si>
  <si>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</si>
  <si>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</si>
  <si>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</si>
  <si>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</si>
  <si>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</si>
  <si>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</si>
  <si>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</si>
  <si>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</si>
  <si>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</si>
  <si>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</si>
  <si>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</si>
  <si>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</si>
  <si>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</si>
  <si>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</si>
  <si>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</si>
  <si>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</si>
  <si>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</si>
  <si>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</si>
  <si>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</si>
  <si>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</si>
  <si>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</si>
  <si>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</si>
  <si>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</si>
  <si>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</si>
  <si>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</si>
  <si>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</si>
  <si>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</si>
  <si>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</si>
  <si>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</si>
  <si>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</si>
  <si>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</si>
  <si>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</si>
  <si>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</si>
  <si>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</si>
  <si>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</si>
  <si>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</si>
  <si>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</si>
  <si>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</si>
  <si>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</si>
  <si>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</si>
  <si>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</si>
  <si>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</si>
  <si>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</si>
  <si>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</si>
  <si>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</si>
  <si>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</si>
  <si>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</si>
  <si>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</si>
  <si>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</si>
  <si>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</si>
  <si>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</si>
  <si>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</si>
  <si>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</si>
  <si>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</si>
  <si>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</si>
  <si>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</si>
  <si>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</si>
  <si>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</si>
  <si>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</si>
  <si>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</si>
  <si>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</si>
  <si>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</si>
  <si>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</si>
  <si>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</si>
  <si>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</si>
  <si>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</si>
  <si>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</si>
  <si>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</si>
  <si>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</si>
  <si>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</si>
  <si>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</si>
  <si>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</si>
  <si>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</si>
  <si>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</si>
  <si>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</si>
  <si>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</si>
  <si>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</si>
  <si>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</si>
  <si>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</si>
  <si>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</si>
  <si>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</si>
  <si>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</si>
  <si>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</si>
  <si>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</si>
  <si>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</si>
  <si>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</si>
  <si>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</si>
  <si>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</si>
  <si>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</si>
  <si>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</si>
  <si>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</si>
  <si>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</si>
  <si>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</si>
  <si>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</si>
  <si>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</si>
  <si>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</si>
  <si>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</si>
  <si>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</si>
  <si>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</si>
  <si>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</si>
  <si>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</si>
  <si>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</si>
  <si>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</si>
  <si>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</si>
  <si>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</si>
  <si>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</si>
  <si>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</si>
  <si>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</si>
  <si>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</si>
  <si>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</si>
  <si>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</si>
  <si>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</si>
  <si>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</si>
  <si>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</si>
  <si>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</si>
  <si>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</si>
  <si>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</si>
  <si>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</si>
  <si>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</si>
  <si>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</si>
  <si>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</si>
  <si>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</si>
  <si>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</si>
  <si>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</si>
  <si>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</si>
  <si>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</si>
  <si>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</si>
  <si>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</si>
  <si>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</si>
  <si>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</si>
  <si>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</si>
  <si>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</si>
  <si>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</si>
  <si>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</si>
  <si>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</si>
  <si>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</si>
  <si>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</si>
  <si>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</si>
  <si>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</si>
  <si>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</si>
  <si>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</si>
  <si>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</si>
  <si>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</si>
  <si>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</si>
  <si>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</si>
  <si>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</si>
  <si>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</si>
  <si>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</si>
  <si>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</si>
  <si>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</si>
  <si>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</si>
  <si>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</si>
  <si>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</si>
  <si>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</si>
  <si>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</si>
  <si>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</si>
  <si>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</si>
  <si>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</si>
  <si>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</si>
  <si>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</si>
  <si>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</si>
  <si>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</si>
  <si>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</si>
  <si>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</si>
  <si>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</si>
  <si>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</si>
  <si>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</si>
  <si>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</si>
  <si>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</si>
  <si>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</si>
  <si>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</si>
  <si>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</si>
  <si>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</si>
  <si>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</si>
  <si>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</si>
  <si>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</si>
  <si>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</si>
  <si>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</si>
  <si>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</si>
  <si>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</si>
  <si>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</si>
  <si>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</si>
  <si>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</si>
  <si>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</si>
  <si>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</si>
  <si>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</si>
  <si>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</si>
  <si>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</si>
  <si>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</si>
  <si>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</si>
  <si>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</si>
  <si>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</si>
  <si>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</si>
  <si>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</si>
  <si>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</si>
  <si>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</si>
  <si>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</si>
  <si>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</si>
  <si>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</si>
  <si>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</si>
  <si>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</si>
  <si>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</si>
  <si>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</si>
  <si>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</si>
  <si>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</si>
  <si>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</si>
  <si>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</si>
  <si>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</si>
  <si>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</si>
  <si>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</si>
  <si>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</si>
  <si>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</si>
  <si>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</si>
  <si>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</si>
  <si>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</si>
  <si>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</si>
  <si>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</si>
  <si>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</si>
  <si>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</si>
  <si>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</si>
  <si>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</si>
  <si>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</si>
  <si>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</si>
  <si>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</si>
  <si>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</si>
  <si>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</si>
  <si>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</si>
  <si>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</si>
  <si>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</si>
  <si>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</si>
  <si>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</si>
  <si>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</si>
  <si>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</si>
  <si>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</si>
  <si>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</si>
  <si>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</si>
  <si>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</si>
  <si>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</si>
  <si>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</si>
  <si>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</si>
  <si>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</si>
  <si>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</si>
  <si>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</si>
  <si>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</si>
  <si>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</si>
  <si>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</si>
  <si>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</si>
  <si>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</si>
  <si>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</si>
  <si>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</si>
  <si>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</si>
  <si>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</si>
  <si>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</si>
  <si>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</si>
  <si>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</si>
  <si>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</si>
  <si>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</si>
  <si>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</si>
  <si>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</si>
  <si>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</si>
  <si>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</si>
  <si>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</si>
  <si>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</si>
  <si>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</si>
  <si>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</si>
  <si>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</si>
  <si>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</si>
  <si>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</si>
  <si>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</si>
  <si>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</si>
  <si>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</si>
  <si>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</si>
  <si>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</si>
  <si>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</si>
  <si>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</si>
  <si>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</si>
  <si>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</si>
  <si>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</si>
  <si>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</si>
  <si>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</si>
  <si>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</si>
  <si>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</si>
  <si>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</si>
  <si>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</si>
  <si>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</si>
  <si>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</si>
  <si>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</si>
  <si>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</si>
  <si>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</si>
  <si>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</si>
  <si>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</si>
  <si>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</si>
  <si>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</si>
  <si>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</si>
  <si>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</si>
  <si>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</si>
  <si>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</si>
  <si>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</si>
  <si>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</si>
  <si>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</si>
  <si>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</si>
  <si>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</si>
  <si>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</si>
  <si>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</si>
  <si>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</si>
  <si>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</si>
  <si>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</si>
  <si>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</si>
  <si>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</si>
  <si>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</si>
  <si>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</si>
  <si>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</si>
  <si>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</si>
  <si>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</si>
  <si>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</si>
  <si>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</si>
  <si>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</si>
  <si>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</si>
  <si>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</si>
  <si>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</si>
  <si>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</si>
  <si>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</si>
  <si>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</si>
  <si>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</si>
  <si>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</si>
  <si>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</si>
  <si>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</si>
  <si>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</si>
  <si>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</si>
  <si>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</si>
  <si>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</si>
  <si>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</si>
  <si>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</si>
  <si>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</si>
  <si>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</si>
  <si>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</si>
  <si>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</si>
  <si>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</si>
  <si>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</si>
  <si>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</si>
  <si>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</si>
  <si>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</si>
  <si>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</si>
  <si>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</si>
  <si>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</si>
  <si>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</si>
  <si>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</si>
  <si>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</si>
  <si>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</si>
  <si>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</si>
  <si>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</si>
  <si>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</si>
  <si>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</si>
  <si>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</si>
  <si>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</si>
  <si>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</si>
  <si>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</si>
  <si>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</si>
  <si>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</si>
  <si>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</si>
  <si>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</si>
  <si>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</si>
  <si>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</si>
  <si>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</si>
  <si>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</si>
  <si>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</si>
  <si>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</si>
  <si>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</si>
  <si>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</si>
  <si>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</si>
  <si>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</si>
  <si>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</si>
  <si>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</si>
  <si>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</si>
  <si>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</si>
  <si>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</si>
  <si>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</si>
  <si>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</si>
  <si>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</si>
  <si>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</si>
  <si>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</si>
  <si>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</si>
  <si>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</si>
  <si>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</si>
  <si>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</si>
  <si>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</si>
  <si>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</si>
  <si>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</si>
  <si>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</si>
  <si>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</si>
  <si>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</si>
  <si>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</si>
  <si>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</si>
  <si>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</si>
  <si>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</si>
  <si>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</si>
  <si>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</si>
  <si>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</si>
  <si>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</si>
  <si>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</si>
  <si>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</si>
  <si>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</si>
  <si>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</si>
  <si>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</si>
  <si>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</si>
  <si>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</si>
  <si>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</si>
  <si>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</si>
  <si>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</si>
  <si>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</si>
  <si>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</si>
  <si>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</si>
  <si>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</si>
  <si>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</si>
  <si>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</si>
  <si>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</si>
  <si>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</si>
  <si>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</si>
  <si>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</si>
  <si>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</si>
  <si>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</si>
  <si>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</si>
  <si>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</si>
  <si>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</si>
  <si>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</si>
  <si>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</si>
  <si>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</si>
  <si>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</si>
  <si>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</si>
  <si>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</si>
  <si>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</si>
  <si>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</si>
  <si>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</si>
  <si>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</si>
  <si>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</si>
  <si>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</si>
  <si>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</si>
  <si>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</si>
  <si>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</si>
  <si>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</si>
  <si>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</si>
  <si>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</si>
  <si>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</si>
  <si>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</si>
  <si>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</si>
  <si>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</si>
  <si>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</si>
  <si>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</si>
  <si>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</si>
  <si>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</si>
  <si>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</si>
  <si>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</si>
  <si>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</si>
  <si>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</si>
  <si>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</si>
  <si>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</si>
  <si>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</si>
  <si>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</si>
  <si>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</si>
  <si>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</si>
  <si>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</si>
  <si>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</si>
  <si>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</si>
  <si>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</si>
  <si>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</si>
  <si>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</si>
  <si>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</si>
  <si>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</si>
  <si>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</si>
  <si>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</si>
  <si>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</si>
  <si>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</si>
  <si>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</si>
  <si>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</si>
  <si>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</si>
  <si>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</si>
  <si>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</si>
  <si>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</si>
  <si>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</si>
  <si>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</si>
  <si>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</si>
  <si>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</si>
  <si>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</si>
  <si>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</si>
  <si>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</si>
  <si>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</si>
  <si>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</si>
  <si>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</si>
  <si>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</si>
  <si>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</si>
  <si>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</si>
  <si>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</si>
  <si>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</si>
  <si>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</si>
  <si>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</si>
  <si>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</si>
  <si>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</si>
  <si>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</si>
  <si>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</si>
  <si>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</si>
  <si>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</si>
  <si>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</si>
  <si>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</si>
  <si>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</si>
  <si>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</si>
  <si>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</si>
  <si>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</si>
  <si>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</si>
  <si>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</si>
  <si>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</si>
  <si>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</si>
  <si>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</si>
  <si>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</si>
  <si>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</si>
  <si>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</si>
  <si>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</si>
  <si>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</si>
  <si>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</si>
  <si>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</si>
  <si>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</si>
  <si>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</si>
  <si>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</si>
  <si>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</si>
  <si>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</si>
  <si>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</si>
  <si>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</si>
  <si>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</si>
  <si>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</si>
  <si>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</si>
  <si>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</si>
  <si>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</si>
  <si>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</si>
  <si>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</si>
  <si>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</si>
  <si>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</si>
  <si>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</si>
  <si>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</si>
  <si>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</si>
  <si>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</si>
  <si>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</si>
  <si>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</si>
  <si>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</si>
  <si>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</si>
  <si>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</si>
  <si>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</si>
  <si>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</si>
  <si>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</si>
  <si>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</si>
  <si>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</si>
  <si>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</si>
  <si>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</si>
  <si>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</si>
  <si>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</si>
  <si>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</si>
  <si>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</si>
  <si>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</si>
  <si>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</si>
  <si>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</si>
  <si>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</si>
  <si>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</si>
  <si>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</si>
  <si>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</si>
  <si>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</si>
  <si>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</si>
  <si>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</si>
  <si>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</si>
  <si>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</si>
  <si>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</si>
  <si>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</si>
  <si>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</si>
  <si>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</si>
  <si>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</si>
  <si>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</si>
  <si>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</si>
  <si>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</si>
  <si>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</si>
  <si>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</si>
  <si>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</si>
  <si>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</si>
  <si>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</si>
  <si>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</si>
  <si>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</si>
  <si>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</si>
  <si>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</si>
  <si>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</si>
  <si>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</si>
  <si>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</si>
  <si>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</si>
  <si>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</si>
  <si>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</si>
  <si>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</si>
  <si>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</si>
  <si>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</si>
  <si>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</si>
  <si>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</si>
  <si>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</si>
  <si>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</si>
  <si>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</si>
  <si>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</si>
  <si>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</si>
  <si>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</si>
  <si>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</si>
  <si>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</si>
  <si>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</si>
  <si>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</si>
  <si>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</si>
  <si>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</si>
  <si>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</si>
  <si>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</si>
  <si>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</si>
  <si>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</si>
  <si>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</si>
  <si>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</si>
  <si>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</si>
  <si>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</si>
  <si>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</si>
  <si>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</si>
  <si>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</si>
  <si>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</si>
  <si>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</si>
  <si>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</si>
  <si>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</si>
  <si>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</si>
  <si>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</si>
  <si>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</si>
  <si>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</si>
  <si>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</si>
  <si>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</si>
  <si>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</si>
  <si>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</si>
  <si>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</si>
  <si>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</si>
  <si>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</si>
  <si>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</si>
  <si>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</si>
  <si>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</si>
  <si>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</si>
  <si>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</si>
  <si>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</si>
  <si>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</si>
  <si>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</si>
  <si>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</si>
  <si>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</si>
  <si>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</si>
  <si>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</si>
  <si>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</si>
  <si>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</si>
  <si>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</si>
  <si>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</si>
  <si>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</si>
  <si>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</si>
  <si>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</si>
  <si>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</si>
  <si>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</si>
  <si>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</si>
  <si>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</si>
  <si>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</si>
  <si>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</si>
  <si>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</si>
  <si>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</si>
  <si>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</si>
  <si>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</si>
  <si>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</si>
  <si>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</si>
  <si>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</si>
  <si>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</si>
  <si>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</si>
  <si>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</si>
  <si>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</si>
  <si>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</si>
  <si>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</si>
  <si>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</si>
  <si>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</si>
  <si>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</si>
  <si>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</si>
  <si>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</si>
  <si>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</si>
  <si>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</si>
  <si>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</si>
  <si>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</si>
  <si>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</si>
  <si>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</si>
  <si>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</si>
  <si>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</si>
  <si>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</si>
  <si>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</si>
  <si>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</si>
  <si>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</si>
  <si>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</si>
  <si>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</si>
  <si>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</si>
  <si>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</si>
  <si>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</si>
  <si>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</si>
  <si>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</si>
  <si>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</si>
  <si>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</si>
  <si>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</si>
  <si>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</si>
  <si>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</si>
  <si>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</si>
  <si>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</si>
  <si>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</si>
  <si>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</si>
  <si>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</si>
  <si>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</si>
  <si>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</si>
  <si>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</si>
  <si>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</si>
  <si>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</si>
  <si>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</si>
  <si>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</si>
  <si>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</si>
  <si>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</si>
  <si>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</si>
  <si>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</si>
  <si>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</si>
  <si>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</si>
  <si>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</si>
  <si>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</si>
  <si>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</si>
  <si>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</si>
  <si>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</si>
  <si>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</si>
  <si>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</si>
  <si>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</si>
  <si>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</si>
  <si>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</si>
  <si>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</si>
  <si>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</si>
  <si>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</si>
  <si>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</si>
  <si>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</si>
  <si>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</si>
  <si>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</si>
  <si>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</si>
  <si>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</si>
  <si>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</si>
  <si>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</si>
  <si>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</si>
  <si>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</si>
  <si>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</si>
  <si>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</si>
  <si>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</si>
  <si>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</si>
  <si>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</si>
  <si>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</si>
  <si>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</si>
  <si>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</si>
  <si>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</si>
  <si>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</si>
  <si>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</si>
  <si>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</si>
  <si>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</si>
  <si>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</si>
  <si>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</si>
  <si>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</si>
  <si>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</si>
  <si>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</si>
  <si>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</si>
  <si>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</si>
  <si>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</si>
  <si>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</si>
  <si>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</si>
  <si>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</si>
  <si>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</si>
  <si>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</si>
  <si>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</si>
  <si>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</si>
  <si>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</si>
  <si>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</si>
  <si>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</si>
  <si>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</si>
  <si>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</si>
  <si>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</si>
  <si>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</si>
  <si>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</si>
  <si>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</si>
  <si>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</si>
  <si>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</si>
  <si>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</si>
  <si>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</si>
  <si>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</si>
  <si>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</si>
  <si>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</si>
  <si>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</si>
  <si>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</si>
  <si>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</si>
  <si>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</si>
  <si>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</si>
  <si>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</si>
  <si>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</si>
  <si>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</si>
  <si>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</si>
  <si>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</si>
  <si>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</si>
  <si>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</si>
  <si>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</si>
  <si>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</si>
  <si>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</si>
  <si>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</si>
  <si>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</si>
  <si>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</si>
  <si>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</si>
  <si>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</si>
  <si>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</si>
  <si>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</si>
  <si>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</si>
  <si>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</si>
  <si>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</si>
  <si>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</si>
  <si>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</si>
  <si>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</si>
  <si>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</si>
  <si>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</si>
  <si>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</si>
  <si>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</si>
  <si>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</si>
  <si>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</si>
  <si>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</si>
  <si>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</si>
  <si>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</si>
  <si>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</si>
  <si>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</si>
  <si>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</si>
  <si>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</si>
  <si>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</si>
  <si>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</si>
  <si>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</si>
  <si>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</si>
  <si>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</si>
  <si>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</si>
  <si>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</si>
  <si>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</si>
  <si>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</si>
  <si>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</si>
  <si>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</si>
  <si>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</si>
  <si>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</si>
  <si>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</si>
  <si>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</si>
  <si>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</si>
  <si>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</si>
  <si>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</si>
  <si>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</si>
  <si>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</si>
  <si>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</si>
  <si>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</si>
  <si>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</si>
  <si>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</si>
  <si>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</si>
  <si>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</si>
  <si>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</si>
  <si>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</si>
  <si>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</si>
  <si>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</si>
  <si>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</si>
  <si>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</si>
  <si>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</si>
  <si>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</si>
  <si>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</si>
  <si>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</si>
  <si>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</si>
  <si>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</si>
  <si>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</si>
  <si>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</si>
  <si>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</si>
  <si>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</si>
  <si>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</si>
  <si>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</si>
  <si>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</si>
  <si>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</si>
  <si>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</si>
  <si>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</si>
  <si>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</si>
  <si>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</si>
  <si>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</si>
  <si>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</si>
  <si>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</si>
  <si>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</si>
  <si>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</si>
  <si>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</si>
  <si>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</si>
  <si>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</si>
  <si>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</si>
  <si>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</si>
  <si>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</si>
  <si>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</si>
  <si>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</si>
  <si>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</si>
  <si>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</si>
  <si>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</si>
  <si>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</si>
  <si>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</si>
  <si>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</si>
  <si>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</si>
  <si>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</si>
  <si>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</si>
  <si>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</si>
  <si>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</si>
  <si>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</si>
  <si>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</si>
  <si>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</si>
  <si>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</si>
  <si>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</si>
  <si>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</si>
  <si>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</si>
  <si>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</si>
  <si>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</si>
  <si>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</si>
  <si>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</si>
  <si>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</si>
  <si>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</si>
  <si>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</si>
  <si>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</si>
  <si>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</si>
  <si>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</si>
  <si>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</si>
  <si>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</si>
  <si>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</si>
  <si>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</si>
  <si>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</si>
  <si>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</si>
  <si>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</si>
  <si>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</si>
  <si>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</si>
  <si>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</si>
  <si>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</si>
  <si>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</si>
  <si>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</si>
  <si>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</si>
  <si>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</si>
  <si>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</si>
  <si>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</si>
  <si>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</si>
  <si>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</si>
  <si>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</si>
  <si>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</si>
  <si>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</si>
  <si>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</si>
  <si>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</si>
  <si>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</si>
  <si>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</si>
  <si>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</si>
  <si>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</si>
  <si>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</si>
  <si>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</si>
  <si>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</si>
  <si>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</si>
  <si>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</si>
  <si>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</si>
  <si>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</si>
  <si>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</si>
  <si>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</si>
  <si>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</si>
  <si>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</si>
  <si>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</si>
  <si>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</si>
  <si>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</si>
  <si>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</si>
  <si>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</si>
  <si>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</si>
  <si>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</si>
  <si>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</si>
  <si>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</si>
  <si>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</si>
  <si>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</si>
  <si>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</si>
  <si>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</si>
  <si>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</si>
  <si>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</si>
  <si>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</si>
  <si>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</si>
  <si>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</si>
  <si>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</si>
  <si>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</si>
  <si>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</si>
  <si>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</si>
  <si>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</si>
  <si>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</si>
  <si>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</si>
  <si>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</si>
  <si>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</si>
  <si>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</si>
  <si>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</si>
  <si>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</si>
  <si>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</si>
  <si>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</si>
  <si>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</si>
  <si>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</si>
  <si>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</si>
  <si>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</si>
  <si>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</si>
  <si>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</si>
  <si>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</si>
  <si>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</si>
  <si>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</si>
  <si>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</si>
  <si>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</si>
  <si>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</si>
  <si>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</si>
  <si>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</si>
  <si>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</si>
  <si>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</si>
  <si>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</si>
  <si>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</si>
  <si>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</si>
  <si>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</si>
  <si>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</si>
  <si>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</si>
  <si>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</si>
  <si>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</si>
  <si>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</si>
  <si>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</si>
  <si>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</si>
  <si>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</si>
  <si>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</si>
  <si>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</si>
  <si>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</si>
  <si>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</si>
  <si>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</si>
  <si>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</si>
  <si>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</si>
  <si>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</si>
  <si>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</si>
  <si>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</si>
  <si>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</si>
  <si>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</si>
  <si>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</si>
  <si>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</si>
  <si>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</si>
  <si>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</si>
  <si>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</si>
  <si>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</si>
  <si>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</si>
  <si>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</si>
  <si>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</si>
  <si>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</si>
  <si>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</si>
  <si>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</si>
  <si>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</si>
  <si>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</si>
  <si>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</si>
  <si>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</si>
  <si>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</si>
  <si>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</si>
  <si>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</si>
  <si>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</si>
  <si>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</si>
  <si>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</si>
  <si>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</si>
  <si>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</si>
  <si>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</si>
  <si>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</si>
  <si>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</si>
  <si>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</si>
  <si>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</si>
  <si>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</si>
  <si>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</si>
  <si>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</si>
  <si>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</si>
  <si>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</si>
  <si>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</si>
  <si>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</si>
  <si>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</si>
  <si>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</si>
  <si>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</si>
  <si>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</si>
  <si>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</si>
  <si>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</si>
  <si>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</si>
  <si>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</si>
  <si>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</si>
  <si>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</si>
  <si>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</si>
  <si>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</si>
  <si>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</si>
  <si>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</si>
  <si>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</si>
  <si>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</si>
  <si>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</si>
  <si>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</si>
  <si>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</si>
  <si>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</si>
  <si>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</si>
  <si>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</si>
  <si>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</si>
  <si>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</si>
  <si>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</si>
  <si>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</si>
  <si>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</si>
  <si>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</si>
  <si>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</si>
  <si>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</si>
  <si>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</si>
  <si>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</si>
  <si>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</si>
  <si>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</si>
  <si>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</si>
  <si>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</si>
  <si>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</si>
  <si>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</si>
  <si>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</si>
  <si>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</si>
  <si>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</si>
  <si>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</si>
  <si>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</si>
  <si>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</si>
  <si>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</si>
  <si>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</si>
  <si>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</si>
  <si>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</si>
  <si>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</si>
  <si>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</si>
  <si>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</si>
  <si>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</si>
  <si>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</si>
  <si>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</si>
  <si>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</si>
  <si>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</si>
  <si>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</si>
  <si>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</si>
  <si>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</si>
  <si>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</si>
  <si>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</si>
  <si>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</si>
  <si>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</si>
  <si>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</si>
  <si>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</si>
  <si>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</si>
  <si>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</si>
  <si>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</si>
  <si>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</si>
  <si>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</si>
  <si>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</si>
  <si>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</si>
  <si>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</si>
  <si>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</si>
  <si>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</si>
  <si>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</si>
  <si>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</si>
  <si>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</si>
  <si>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</si>
  <si>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</si>
  <si>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</si>
  <si>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</si>
  <si>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</si>
  <si>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</si>
  <si>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</si>
  <si>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</si>
  <si>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</si>
  <si>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</si>
  <si>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</si>
  <si>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</si>
  <si>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</si>
  <si>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</si>
  <si>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</si>
  <si>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</si>
  <si>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</si>
  <si>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</si>
  <si>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</si>
  <si>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</si>
  <si>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</si>
  <si>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</si>
  <si>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</si>
  <si>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</si>
  <si>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</si>
  <si>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</si>
  <si>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</si>
  <si>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</si>
  <si>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</si>
  <si>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</si>
  <si>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</si>
  <si>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</si>
  <si>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</si>
  <si>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</si>
  <si>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</si>
  <si>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</si>
  <si>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</si>
  <si>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</si>
  <si>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</si>
  <si>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</si>
  <si>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</si>
  <si>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</si>
  <si>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</si>
  <si>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</si>
  <si>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</si>
  <si>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</si>
  <si>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</si>
  <si>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</si>
  <si>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</si>
  <si>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</si>
  <si>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</si>
  <si>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</si>
  <si>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</si>
  <si>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</si>
  <si>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</si>
  <si>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</si>
  <si>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</si>
  <si>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</si>
  <si>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</si>
  <si>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</si>
  <si>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</si>
  <si>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</si>
  <si>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</si>
  <si>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</si>
  <si>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</si>
  <si>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</si>
  <si>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</si>
  <si>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</si>
  <si>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</si>
  <si>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</si>
  <si>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</si>
  <si>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</si>
  <si>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</si>
  <si>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</si>
  <si>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</si>
  <si>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</si>
  <si>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</si>
  <si>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</si>
  <si>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</si>
  <si>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</si>
  <si>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</si>
  <si>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</si>
  <si>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</si>
  <si>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</si>
  <si>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</si>
  <si>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</si>
  <si>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</si>
  <si>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</si>
  <si>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</si>
  <si>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</si>
  <si>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</si>
  <si>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</si>
  <si>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</si>
  <si>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</si>
  <si>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</si>
  <si>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</si>
  <si>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</si>
  <si>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</si>
  <si>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</si>
  <si>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</si>
  <si>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</si>
  <si>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</si>
  <si>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</si>
  <si>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</si>
  <si>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</si>
  <si>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</si>
  <si>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</si>
  <si>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</si>
  <si>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</si>
  <si>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</si>
  <si>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</si>
  <si>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</si>
  <si>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</si>
  <si>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</si>
  <si>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</si>
  <si>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</si>
  <si>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</si>
  <si>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</si>
  <si>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</si>
  <si>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</si>
  <si>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</si>
  <si>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</si>
  <si>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</si>
  <si>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</si>
  <si>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</si>
  <si>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</si>
  <si>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</si>
  <si>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</si>
  <si>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</si>
  <si>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</si>
  <si>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</si>
  <si>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</si>
  <si>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</si>
  <si>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</si>
  <si>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</si>
  <si>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</si>
  <si>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</si>
  <si>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</si>
  <si>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</si>
  <si>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</si>
  <si>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</si>
  <si>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</si>
  <si>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</si>
  <si>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</si>
  <si>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</si>
  <si>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</si>
  <si>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</si>
  <si>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</si>
  <si>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</si>
  <si>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</si>
  <si>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</si>
  <si>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</si>
  <si>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</si>
  <si>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</si>
  <si>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</si>
  <si>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</si>
  <si>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</si>
  <si>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</si>
  <si>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</si>
  <si>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</si>
  <si>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</si>
  <si>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</si>
  <si>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</si>
  <si>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</si>
  <si>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</si>
  <si>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</si>
  <si>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</si>
  <si>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</si>
  <si>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</si>
  <si>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</si>
  <si>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</si>
  <si>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</si>
  <si>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</si>
  <si>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</si>
  <si>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</si>
  <si>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</si>
  <si>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</si>
  <si>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</si>
  <si>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</si>
  <si>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</si>
  <si>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</si>
  <si>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</si>
  <si>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</si>
  <si>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</si>
  <si>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</si>
  <si>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</si>
  <si>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</si>
  <si>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</si>
  <si>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</si>
  <si>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</si>
  <si>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</si>
  <si>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</si>
  <si>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</si>
  <si>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</si>
  <si>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</si>
  <si>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</si>
  <si>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</si>
  <si>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</si>
  <si>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</si>
  <si>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</si>
  <si>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</si>
  <si>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</si>
  <si>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</si>
  <si>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</si>
  <si>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</si>
  <si>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</si>
  <si>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</si>
  <si>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</si>
  <si>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</si>
  <si>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</si>
  <si>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</si>
  <si>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</si>
  <si>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</si>
  <si>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</si>
  <si>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</si>
  <si>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</si>
  <si>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</si>
  <si>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</si>
  <si>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</si>
  <si>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</si>
  <si>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</si>
  <si>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</si>
  <si>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</si>
  <si>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</si>
  <si>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</si>
  <si>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</si>
  <si>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</si>
  <si>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</si>
  <si>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</si>
  <si>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</si>
  <si>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</si>
  <si>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</si>
  <si>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</si>
  <si>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</si>
  <si>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</si>
  <si>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</si>
  <si>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</si>
  <si>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</si>
  <si>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</si>
  <si>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</si>
  <si>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</si>
  <si>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</si>
  <si>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</si>
  <si>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</si>
  <si>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</si>
  <si>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</si>
  <si>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</si>
  <si>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</si>
  <si>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</si>
  <si>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</si>
  <si>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</si>
  <si>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</si>
  <si>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</si>
  <si>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</si>
  <si>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</si>
  <si>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</si>
  <si>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</si>
  <si>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</si>
  <si>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</si>
  <si>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</si>
  <si>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</si>
  <si>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</si>
  <si>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</si>
  <si>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</si>
  <si>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</si>
  <si>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</si>
  <si>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</si>
  <si>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</si>
  <si>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</si>
  <si>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</si>
  <si>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</si>
  <si>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</si>
  <si>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</si>
  <si>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</si>
  <si>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</si>
  <si>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</si>
  <si>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</si>
  <si>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</si>
  <si>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</si>
  <si>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</si>
  <si>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</si>
  <si>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</si>
  <si>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</si>
  <si>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</si>
  <si>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</si>
  <si>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</si>
  <si>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</si>
  <si>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</si>
  <si>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</si>
  <si>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</si>
  <si>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</si>
  <si>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</si>
  <si>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</si>
  <si>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</si>
  <si>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</si>
  <si>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</si>
  <si>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</si>
  <si>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</si>
  <si>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</si>
  <si>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</si>
  <si>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</si>
  <si>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</si>
  <si>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</si>
  <si>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</si>
  <si>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</si>
  <si>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</si>
  <si>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</si>
  <si>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</si>
  <si>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</si>
  <si>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</si>
  <si>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</si>
  <si>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</si>
  <si>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</si>
  <si>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</si>
  <si>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</si>
  <si>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</si>
  <si>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</si>
  <si>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</si>
  <si>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</si>
  <si>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</si>
  <si>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</si>
  <si>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</si>
  <si>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</si>
  <si>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</si>
  <si>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</si>
  <si>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</si>
  <si>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</si>
  <si>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</si>
  <si>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</si>
  <si>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</si>
  <si>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</si>
  <si>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</si>
  <si>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</si>
  <si>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</si>
  <si>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</si>
  <si>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</si>
  <si>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</si>
  <si>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</si>
  <si>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</si>
  <si>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</si>
  <si>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</si>
  <si>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</si>
  <si>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</si>
  <si>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</si>
  <si>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</si>
  <si>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</si>
  <si>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</si>
  <si>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</si>
  <si>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</si>
  <si>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</si>
  <si>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</si>
  <si>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</si>
  <si>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</si>
  <si>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</si>
  <si>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</si>
  <si>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</si>
  <si>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</si>
  <si>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</si>
  <si>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</si>
  <si>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</si>
  <si>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</si>
  <si>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</si>
  <si>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</si>
  <si>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</si>
  <si>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</si>
  <si>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</si>
  <si>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</si>
  <si>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</si>
  <si>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</si>
  <si>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</si>
  <si>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</si>
  <si>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</si>
  <si>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</si>
  <si>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</si>
  <si>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</si>
  <si>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</si>
  <si>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</si>
  <si>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</si>
  <si>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</si>
  <si>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</si>
  <si>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</si>
  <si>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</si>
  <si>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</si>
  <si>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</si>
  <si>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</si>
  <si>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</si>
  <si>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</si>
  <si>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</si>
  <si>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</si>
  <si>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</si>
  <si>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</si>
  <si>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</si>
  <si>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</si>
  <si>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</si>
  <si>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</si>
  <si>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</si>
  <si>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</si>
  <si>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</si>
  <si>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</si>
  <si>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</si>
  <si>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</si>
  <si>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</si>
  <si>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</si>
  <si>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</si>
  <si>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</si>
  <si>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</si>
  <si>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</si>
  <si>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</si>
  <si>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</si>
  <si>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</si>
  <si>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</si>
  <si>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</si>
  <si>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</si>
  <si>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</si>
  <si>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</si>
  <si>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</si>
  <si>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</si>
  <si>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</si>
  <si>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</si>
  <si>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</si>
  <si>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</si>
  <si>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</si>
  <si>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</si>
  <si>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</si>
  <si>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</si>
  <si>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</si>
  <si>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</si>
  <si>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</si>
  <si>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</si>
  <si>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</si>
  <si>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</si>
  <si>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</si>
  <si>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</si>
  <si>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</si>
  <si>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</si>
  <si>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</si>
  <si>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</si>
  <si>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</si>
  <si>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</si>
  <si>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</si>
  <si>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</si>
  <si>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</si>
  <si>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</si>
  <si>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</si>
  <si>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</si>
  <si>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</si>
  <si>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</si>
  <si>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</si>
  <si>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</si>
  <si>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</si>
  <si>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</si>
  <si>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</si>
  <si>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</si>
  <si>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</si>
  <si>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</si>
  <si>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</si>
  <si>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</si>
  <si>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</si>
  <si>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</si>
  <si>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</si>
  <si>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</si>
  <si>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</si>
  <si>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</si>
  <si>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</si>
  <si>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</si>
  <si>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</si>
  <si>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</si>
  <si>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</si>
  <si>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</si>
  <si>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</si>
  <si>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</si>
  <si>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</si>
  <si>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</si>
  <si>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</si>
  <si>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</si>
  <si>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</si>
  <si>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</si>
  <si>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</si>
  <si>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</si>
  <si>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</si>
  <si>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</si>
  <si>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</si>
  <si>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</si>
  <si>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</si>
  <si>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</si>
  <si>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</si>
  <si>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</si>
  <si>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</si>
  <si>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</si>
  <si>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</si>
  <si>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</si>
  <si>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</si>
  <si>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</si>
  <si>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</si>
  <si>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</si>
  <si>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</si>
  <si>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</si>
  <si>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</si>
  <si>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</si>
  <si>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</si>
  <si>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</si>
  <si>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</si>
  <si>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</si>
  <si>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</si>
  <si>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</si>
  <si>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</si>
  <si>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</si>
  <si>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</si>
  <si>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</si>
  <si>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</si>
  <si>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</si>
  <si>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</si>
  <si>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</si>
  <si>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</si>
  <si>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</si>
  <si>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</si>
  <si>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</si>
  <si>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</si>
  <si>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</si>
  <si>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</si>
  <si>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</si>
  <si>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</si>
  <si>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</si>
  <si>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</si>
  <si>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</si>
  <si>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</si>
  <si>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</si>
  <si>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</si>
  <si>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</si>
  <si>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</si>
  <si>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</si>
  <si>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</si>
  <si>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</si>
  <si>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</si>
  <si>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</si>
  <si>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</si>
  <si>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</si>
  <si>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</si>
  <si>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</si>
  <si>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</si>
  <si>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</si>
  <si>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</si>
  <si>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</si>
  <si>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</si>
  <si>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</si>
  <si>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</si>
  <si>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</si>
  <si>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</si>
  <si>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</si>
  <si>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</si>
  <si>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</si>
  <si>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</si>
  <si>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</si>
  <si>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</si>
  <si>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</si>
  <si>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</si>
  <si>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</si>
  <si>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</si>
  <si>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</si>
  <si>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</si>
  <si>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</si>
  <si>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</si>
  <si>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</si>
  <si>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</si>
  <si>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</si>
  <si>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</si>
  <si>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</si>
  <si>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</si>
  <si>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</si>
  <si>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</si>
  <si>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</si>
  <si>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</si>
  <si>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</si>
  <si>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</si>
  <si>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</si>
  <si>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</si>
  <si>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</si>
  <si>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</si>
  <si>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</si>
  <si>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</si>
  <si>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</si>
  <si>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</si>
  <si>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</si>
  <si>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</si>
  <si>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</si>
  <si>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</si>
  <si>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</si>
  <si>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</si>
  <si>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</si>
  <si>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</si>
  <si>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</si>
  <si>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</si>
  <si>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</si>
  <si>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</si>
  <si>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</si>
  <si>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</si>
  <si>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</si>
  <si>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</si>
  <si>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</si>
  <si>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</si>
  <si>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</si>
  <si>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</si>
  <si>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</si>
  <si>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</si>
  <si>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</si>
  <si>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</si>
  <si>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</si>
  <si>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</si>
  <si>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</si>
  <si>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</si>
  <si>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</si>
  <si>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</si>
  <si>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</si>
  <si>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</si>
  <si>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</si>
  <si>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</si>
  <si>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</si>
  <si>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</si>
  <si>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</si>
  <si>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</si>
  <si>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</si>
  <si>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</si>
  <si>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</si>
  <si>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</si>
  <si>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</si>
  <si>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</si>
  <si>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</si>
  <si>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</si>
  <si>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</si>
  <si>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</si>
  <si>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</si>
  <si>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</si>
  <si>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</si>
  <si>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</si>
  <si>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</si>
  <si>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</si>
  <si>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</si>
  <si>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</si>
  <si>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</si>
  <si>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</si>
  <si>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</si>
  <si>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</si>
  <si>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</si>
  <si>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</si>
  <si>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</si>
  <si>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</si>
  <si>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</si>
  <si>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</si>
  <si>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</si>
  <si>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</si>
  <si>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</si>
  <si>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</si>
  <si>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</si>
  <si>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</si>
  <si>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</si>
  <si>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</si>
  <si>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</si>
  <si>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</si>
  <si>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</si>
  <si>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</si>
  <si>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</si>
  <si>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</si>
  <si>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</si>
  <si>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</si>
  <si>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</si>
  <si>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</si>
  <si>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</si>
  <si>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</si>
  <si>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</si>
  <si>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</si>
  <si>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</si>
  <si>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</si>
  <si>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</si>
  <si>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</si>
  <si>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</si>
  <si>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</si>
  <si>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</si>
  <si>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</si>
  <si>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</si>
  <si>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</si>
  <si>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</si>
  <si>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</si>
  <si>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</si>
  <si>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</si>
  <si>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</si>
  <si>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</si>
  <si>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</si>
  <si>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</si>
  <si>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</si>
  <si>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</si>
  <si>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</si>
  <si>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</si>
  <si>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</si>
  <si>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</si>
  <si>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</si>
  <si>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</si>
  <si>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</si>
  <si>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</si>
  <si>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</si>
  <si>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</si>
  <si>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</si>
  <si>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</si>
  <si>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</si>
  <si>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</si>
  <si>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</si>
  <si>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</si>
  <si>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</si>
  <si>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</si>
  <si>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</si>
  <si>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</si>
  <si>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</si>
  <si>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</si>
  <si>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</si>
  <si>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</si>
  <si>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</si>
  <si>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</si>
  <si>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</si>
  <si>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</si>
  <si>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</si>
  <si>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</si>
  <si>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</si>
  <si>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</si>
  <si>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</si>
  <si>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</si>
  <si>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</si>
  <si>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</si>
  <si>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</si>
  <si>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</si>
  <si>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</si>
  <si>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</si>
  <si>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</si>
  <si>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</si>
  <si>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</si>
  <si>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</si>
  <si>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</si>
  <si>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</si>
  <si>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</si>
  <si>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</si>
  <si>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</si>
  <si>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</si>
  <si>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</si>
  <si>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</si>
  <si>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</si>
  <si>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</si>
  <si>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</si>
  <si>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</si>
  <si>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</si>
  <si>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</si>
  <si>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</si>
  <si>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</si>
  <si>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</si>
  <si>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</si>
  <si>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</si>
  <si>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</si>
  <si>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</si>
  <si>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</si>
  <si>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</si>
  <si>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</si>
  <si>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</si>
  <si>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</si>
  <si>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</si>
  <si>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</si>
  <si>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</si>
  <si>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</si>
  <si>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</si>
  <si>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</si>
  <si>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</si>
  <si>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</si>
  <si>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</si>
  <si>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</si>
  <si>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</si>
  <si>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</si>
  <si>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</si>
  <si>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</si>
  <si>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</si>
  <si>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</si>
  <si>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</si>
  <si>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</si>
  <si>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</si>
  <si>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</si>
  <si>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</si>
  <si>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</si>
  <si>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</si>
  <si>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</si>
  <si>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</si>
  <si>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</si>
  <si>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</si>
  <si>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</si>
  <si>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</si>
  <si>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</si>
  <si>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</si>
  <si>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</si>
  <si>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</si>
  <si>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</si>
  <si>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</si>
  <si>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</si>
  <si>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</si>
  <si>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</si>
  <si>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</si>
  <si>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</si>
  <si>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</si>
  <si>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</si>
  <si>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</si>
  <si>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</si>
  <si>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</si>
  <si>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</si>
  <si>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</si>
  <si>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</si>
  <si>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</si>
  <si>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</si>
  <si>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</si>
  <si>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</si>
  <si>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</si>
  <si>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</si>
  <si>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</si>
  <si>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</si>
  <si>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</si>
  <si>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</si>
  <si>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</si>
  <si>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</si>
  <si>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</si>
  <si>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</si>
  <si>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</si>
  <si>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</si>
  <si>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</si>
  <si>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</si>
  <si>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</si>
  <si>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</si>
  <si>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</si>
  <si>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</si>
  <si>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</si>
  <si>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</si>
  <si>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</si>
  <si>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</si>
  <si>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</si>
  <si>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</si>
  <si>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</si>
  <si>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</si>
  <si>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</si>
  <si>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</si>
  <si>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</si>
  <si>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</si>
  <si>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</si>
  <si>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</si>
  <si>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</si>
  <si>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</si>
  <si>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</si>
  <si>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</si>
  <si>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</si>
  <si>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</si>
  <si>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</si>
  <si>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</si>
  <si>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</si>
  <si>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</si>
  <si>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</si>
  <si>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</si>
  <si>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</si>
  <si>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</si>
  <si>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</si>
  <si>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</si>
  <si>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</si>
  <si>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</si>
  <si>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</si>
  <si>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</si>
  <si>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</si>
  <si>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</si>
  <si>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</si>
  <si>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</si>
  <si>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</si>
  <si>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</si>
  <si>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</si>
  <si>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</si>
  <si>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</si>
  <si>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</si>
  <si>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</si>
  <si>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</si>
  <si>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</si>
  <si>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</si>
  <si>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</si>
  <si>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</si>
  <si>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</si>
  <si>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</si>
  <si>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</si>
  <si>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</si>
  <si>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</si>
  <si>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</si>
  <si>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</si>
  <si>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</si>
  <si>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</si>
  <si>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</si>
  <si>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</si>
  <si>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</si>
  <si>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</si>
  <si>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</si>
  <si>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</si>
  <si>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</si>
  <si>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</si>
  <si>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</si>
  <si>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</si>
  <si>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</si>
  <si>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</si>
  <si>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</si>
  <si>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</si>
  <si>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</si>
  <si>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</si>
  <si>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</si>
  <si>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</si>
  <si>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</si>
  <si>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</si>
  <si>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</si>
  <si>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</si>
  <si>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</si>
  <si>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</si>
  <si>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</si>
  <si>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</si>
  <si>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</si>
  <si>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</si>
  <si>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</si>
  <si>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</si>
  <si>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</si>
  <si>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</si>
  <si>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</si>
  <si>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</si>
  <si>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</si>
  <si>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</si>
  <si>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</si>
  <si>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</si>
  <si>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</si>
  <si>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</si>
  <si>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</si>
  <si>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</si>
  <si>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</si>
  <si>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</si>
  <si>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</si>
  <si>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</si>
  <si>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</si>
  <si>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</si>
  <si>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</si>
  <si>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</si>
  <si>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</si>
  <si>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</si>
  <si>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</si>
  <si>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</si>
  <si>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</si>
  <si>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</si>
  <si>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</si>
  <si>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</si>
  <si>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</si>
  <si>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</si>
  <si>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</si>
  <si>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</si>
  <si>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</si>
  <si>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</si>
  <si>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</si>
  <si>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</si>
  <si>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</si>
  <si>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</si>
  <si>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</si>
  <si>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</si>
  <si>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</si>
  <si>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</si>
  <si>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</si>
  <si>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</si>
  <si>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</si>
  <si>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</si>
  <si>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</si>
  <si>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</si>
  <si>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</si>
  <si>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</si>
  <si>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</si>
  <si>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</si>
  <si>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</si>
  <si>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</si>
  <si>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</si>
  <si>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</si>
  <si>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</si>
  <si>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</si>
  <si>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</si>
  <si>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</si>
  <si>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</si>
  <si>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</si>
  <si>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</si>
  <si>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</si>
  <si>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</si>
  <si>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</si>
  <si>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</si>
  <si>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</si>
  <si>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</si>
  <si>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</si>
  <si>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</si>
  <si>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</si>
  <si>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</si>
  <si>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</si>
  <si>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</si>
  <si>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</si>
  <si>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</si>
  <si>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</si>
  <si>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</si>
  <si>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</si>
  <si>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</si>
  <si>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</si>
  <si>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</si>
  <si>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</si>
  <si>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</si>
  <si>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</si>
  <si>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</si>
  <si>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</si>
  <si>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</si>
  <si>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</si>
  <si>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</si>
  <si>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</si>
  <si>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</si>
  <si>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</si>
  <si>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</si>
  <si>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</si>
  <si>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</si>
  <si>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</si>
  <si>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</si>
  <si>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</si>
  <si>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</si>
  <si>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</si>
  <si>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</si>
  <si>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</si>
  <si>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</si>
  <si>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</si>
  <si>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</si>
  <si>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</si>
  <si>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</si>
  <si>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</si>
  <si>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</si>
  <si>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</si>
  <si>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</si>
  <si>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</si>
  <si>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</si>
  <si>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</si>
  <si>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</si>
  <si>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</si>
  <si>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</si>
  <si>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</si>
  <si>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</si>
  <si>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</si>
  <si>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</si>
  <si>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</si>
  <si>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</si>
  <si>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</si>
  <si>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</si>
  <si>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</si>
  <si>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</si>
  <si>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</si>
  <si>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</si>
  <si>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</si>
  <si>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</si>
  <si>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</si>
  <si>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</si>
  <si>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</si>
  <si>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</si>
  <si>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</si>
  <si>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</si>
  <si>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</si>
  <si>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</si>
  <si>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</si>
  <si>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</si>
  <si>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</si>
  <si>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</si>
  <si>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</si>
  <si>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</si>
  <si>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</si>
  <si>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</si>
  <si>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</si>
  <si>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</si>
  <si>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</si>
  <si>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</si>
  <si>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</si>
  <si>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</si>
  <si>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</si>
  <si>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</si>
  <si>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</si>
  <si>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</si>
  <si>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</si>
  <si>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</si>
  <si>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</si>
  <si>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</si>
  <si>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</si>
  <si>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</si>
  <si>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</si>
  <si>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</si>
  <si>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</si>
  <si>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</si>
  <si>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</si>
  <si>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</si>
  <si>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</si>
  <si>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</si>
  <si>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</si>
  <si>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</si>
  <si>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</si>
  <si>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</si>
  <si>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</si>
  <si>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</si>
  <si>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</si>
  <si>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</si>
  <si>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</si>
  <si>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</si>
  <si>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</si>
  <si>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</si>
  <si>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</si>
  <si>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</si>
  <si>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</si>
  <si>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</si>
  <si>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</si>
  <si>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</si>
  <si>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</si>
  <si>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</si>
  <si>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</si>
  <si>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</si>
  <si>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</si>
  <si>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</si>
  <si>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</si>
  <si>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</si>
  <si>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</si>
  <si>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</si>
  <si>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</si>
  <si>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</si>
  <si>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</si>
  <si>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</si>
  <si>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</si>
  <si>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</si>
  <si>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</si>
  <si>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</si>
  <si>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</si>
  <si>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</si>
  <si>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</si>
  <si>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</si>
  <si>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</si>
  <si>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</si>
  <si>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</si>
  <si>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</si>
  <si>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</si>
  <si>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</si>
  <si>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</si>
  <si>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</si>
  <si>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</si>
  <si>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</si>
  <si>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</si>
  <si>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</si>
  <si>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</si>
  <si>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</si>
  <si>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</si>
  <si>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</si>
  <si>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</si>
  <si>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</si>
  <si>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</si>
  <si>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</si>
  <si>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</si>
  <si>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</si>
  <si>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</si>
  <si>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</si>
  <si>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</si>
  <si>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</si>
  <si>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</si>
  <si>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</si>
  <si>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</si>
  <si>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</si>
  <si>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</si>
  <si>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</si>
  <si>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</si>
  <si>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</si>
  <si>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</si>
  <si>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</si>
  <si>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</si>
  <si>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</si>
  <si>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</si>
  <si>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</si>
  <si>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</si>
  <si>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</si>
  <si>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</si>
  <si>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</si>
  <si>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</si>
  <si>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</si>
  <si>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</si>
  <si>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</si>
  <si>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</si>
  <si>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</si>
  <si>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</si>
  <si>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</si>
  <si>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</si>
  <si>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</si>
  <si>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</si>
  <si>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</si>
  <si>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</si>
  <si>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</si>
  <si>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</si>
  <si>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</si>
  <si>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</si>
  <si>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</si>
  <si>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</si>
  <si>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</si>
  <si>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</si>
  <si>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</si>
  <si>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</si>
  <si>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</si>
  <si>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</si>
  <si>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</si>
  <si>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</si>
  <si>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</si>
  <si>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</si>
  <si>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</si>
  <si>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</si>
  <si>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</si>
  <si>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</si>
  <si>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</si>
  <si>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</si>
  <si>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</si>
  <si>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</si>
  <si>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</si>
  <si>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</si>
  <si>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</si>
  <si>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</si>
  <si>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</si>
  <si>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</si>
  <si>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</si>
  <si>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</si>
  <si>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</si>
  <si>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</si>
  <si>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</si>
  <si>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</si>
  <si>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</si>
  <si>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</si>
  <si>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</si>
  <si>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</si>
  <si>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</si>
  <si>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</si>
  <si>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</si>
  <si>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</si>
  <si>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</si>
  <si>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</si>
  <si>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</si>
  <si>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</si>
  <si>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</si>
  <si>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</si>
  <si>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</si>
  <si>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</si>
  <si>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</si>
  <si>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</si>
  <si>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</si>
  <si>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</si>
  <si>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</si>
  <si>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</si>
  <si>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</si>
  <si>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</si>
  <si>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</si>
  <si>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</si>
  <si>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</si>
  <si>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</si>
  <si>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</si>
  <si>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</si>
  <si>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</si>
  <si>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</si>
  <si>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</si>
  <si>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</si>
  <si>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</si>
  <si>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</si>
  <si>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</si>
  <si>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</si>
  <si>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</si>
  <si>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</si>
  <si>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</si>
  <si>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</si>
  <si>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</si>
  <si>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</si>
  <si>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</si>
  <si>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</si>
  <si>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</si>
  <si>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</si>
  <si>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</si>
  <si>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</si>
  <si>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</si>
  <si>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</si>
  <si>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</si>
  <si>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</si>
  <si>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</si>
  <si>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</si>
  <si>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</si>
  <si>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</si>
  <si>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</si>
  <si>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</si>
  <si>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</si>
  <si>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</si>
  <si>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</si>
  <si>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</si>
  <si>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</si>
  <si>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</si>
  <si>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</si>
  <si>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</si>
  <si>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</si>
  <si>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</si>
  <si>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</si>
  <si>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</si>
  <si>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</si>
  <si>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</si>
  <si>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</si>
  <si>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</si>
  <si>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</si>
  <si>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</si>
  <si>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</si>
  <si>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</si>
  <si>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</si>
  <si>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</si>
  <si>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</si>
  <si>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</si>
  <si>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</si>
  <si>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</si>
  <si>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</si>
  <si>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</si>
  <si>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</si>
  <si>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</si>
  <si>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</si>
  <si>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</si>
  <si>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</si>
  <si>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</si>
  <si>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</si>
  <si>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</si>
  <si>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</si>
  <si>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</si>
  <si>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</si>
  <si>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</si>
  <si>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</si>
  <si>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</si>
  <si>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</si>
  <si>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</si>
  <si>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</si>
  <si>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</si>
  <si>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</si>
  <si>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</si>
  <si>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</si>
  <si>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</si>
  <si>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</si>
  <si>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</si>
  <si>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</si>
  <si>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</si>
  <si>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</si>
  <si>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</si>
  <si>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</si>
  <si>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</si>
  <si>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</si>
  <si>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</si>
  <si>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</si>
  <si>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</si>
  <si>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</si>
  <si>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</si>
  <si>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</si>
  <si>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</si>
  <si>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</si>
  <si>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</si>
  <si>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</si>
  <si>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</si>
  <si>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</si>
  <si>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</si>
  <si>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</si>
  <si>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</si>
  <si>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</si>
  <si>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</si>
  <si>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</si>
  <si>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</si>
  <si>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</si>
  <si>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</si>
  <si>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</si>
  <si>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</si>
  <si>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</si>
  <si>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</si>
  <si>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</si>
  <si>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</si>
  <si>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</si>
  <si>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</si>
  <si>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</si>
  <si>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</si>
  <si>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</si>
  <si>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</si>
  <si>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</si>
  <si>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</si>
  <si>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</si>
  <si>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</si>
  <si>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</si>
  <si>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</si>
  <si>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</si>
  <si>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</si>
  <si>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</si>
  <si>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</si>
  <si>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</si>
  <si>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</si>
  <si>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</si>
  <si>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</si>
  <si>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</si>
  <si>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</si>
  <si>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</si>
  <si>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</si>
  <si>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</si>
  <si>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</si>
  <si>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</si>
  <si>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</si>
  <si>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</si>
  <si>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</si>
  <si>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</si>
  <si>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</si>
  <si>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</si>
  <si>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</si>
  <si>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</si>
  <si>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</si>
  <si>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</si>
  <si>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</si>
  <si>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</si>
  <si>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</si>
  <si>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</si>
  <si>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</si>
  <si>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</si>
  <si>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</si>
  <si>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</si>
  <si>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</si>
  <si>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</si>
  <si>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</si>
  <si>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</si>
  <si>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</si>
  <si>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</si>
  <si>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</si>
  <si>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</si>
  <si>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</si>
  <si>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</si>
  <si>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</si>
  <si>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</si>
  <si>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</si>
  <si>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</si>
  <si>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</si>
  <si>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</si>
  <si>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</si>
  <si>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</si>
  <si>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</si>
  <si>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</si>
  <si>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</si>
  <si>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</si>
  <si>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</si>
  <si>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</si>
  <si>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</si>
  <si>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</si>
  <si>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</si>
  <si>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</si>
  <si>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</si>
  <si>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</si>
  <si>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</si>
  <si>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</si>
  <si>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</si>
  <si>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</si>
  <si>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</si>
  <si>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</si>
  <si>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</si>
  <si>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</si>
  <si>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</si>
  <si>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</si>
  <si>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</si>
  <si>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</si>
  <si>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</si>
  <si>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</si>
  <si>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</si>
  <si>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</si>
  <si>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</si>
  <si>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</si>
  <si>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</si>
  <si>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</si>
  <si>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</si>
  <si>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</si>
  <si>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</si>
  <si>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</si>
  <si>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</si>
  <si>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</si>
  <si>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</si>
  <si>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</si>
  <si>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</si>
  <si>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</si>
  <si>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</si>
  <si>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</si>
  <si>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</si>
  <si>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</si>
  <si>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</si>
  <si>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</si>
  <si>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</si>
  <si>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</si>
  <si>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</si>
  <si>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</si>
  <si>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</si>
  <si>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</si>
  <si>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</si>
  <si>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</si>
  <si>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</si>
  <si>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</si>
  <si>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</si>
  <si>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</si>
  <si>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</si>
  <si>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</si>
  <si>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</si>
  <si>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</si>
  <si>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</si>
  <si>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</si>
  <si>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</si>
  <si>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</si>
  <si>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</si>
  <si>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</si>
  <si>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</si>
  <si>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</si>
  <si>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</si>
  <si>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</si>
  <si>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</si>
  <si>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</si>
  <si>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</si>
  <si>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</si>
  <si>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</si>
  <si>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</si>
  <si>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</si>
  <si>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</si>
  <si>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</si>
  <si>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</si>
  <si>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</si>
  <si>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</si>
  <si>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</si>
  <si>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</si>
  <si>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</si>
  <si>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</si>
  <si>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</si>
  <si>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</si>
  <si>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</si>
  <si>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</si>
  <si>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</si>
  <si>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</si>
  <si>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</si>
  <si>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</si>
  <si>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</si>
  <si>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</si>
  <si>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</si>
  <si>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</si>
  <si>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</si>
  <si>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</si>
  <si>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</si>
  <si>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</si>
  <si>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</si>
  <si>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</si>
  <si>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</si>
  <si>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</si>
  <si>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</si>
  <si>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</si>
  <si>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</si>
  <si>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</si>
  <si>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</si>
  <si>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</si>
  <si>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</si>
  <si>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</si>
  <si>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</si>
  <si>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</si>
  <si>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</si>
  <si>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</si>
  <si>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</si>
  <si>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</si>
  <si>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</si>
  <si>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</si>
  <si>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</si>
  <si>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</si>
  <si>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</si>
  <si>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</si>
  <si>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</si>
  <si>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</si>
  <si>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</si>
  <si>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</si>
  <si>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</si>
  <si>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</si>
  <si>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</si>
  <si>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</si>
  <si>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</si>
  <si>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</si>
  <si>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</si>
  <si>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</si>
  <si>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</si>
  <si>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</si>
  <si>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</si>
  <si>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</si>
  <si>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</si>
  <si>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</si>
  <si>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</si>
  <si>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</si>
  <si>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</si>
  <si>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</si>
  <si>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</si>
  <si>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</si>
  <si>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</si>
  <si>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</si>
  <si>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</si>
  <si>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</si>
  <si>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</si>
  <si>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</si>
  <si>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</si>
  <si>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</si>
  <si>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</si>
  <si>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</si>
  <si>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</si>
  <si>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</si>
  <si>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</si>
  <si>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</si>
  <si>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</si>
  <si>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</si>
  <si>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</si>
  <si>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</si>
  <si>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</si>
  <si>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</si>
  <si>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</si>
  <si>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</si>
  <si>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</si>
  <si>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</si>
  <si>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</si>
  <si>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</si>
  <si>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</si>
  <si>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</si>
  <si>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</si>
  <si>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</si>
  <si>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</si>
  <si>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</si>
  <si>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</si>
  <si>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</si>
  <si>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</si>
  <si>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</si>
  <si>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</si>
  <si>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</si>
  <si>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</si>
  <si>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</si>
  <si>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</si>
  <si>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</si>
  <si>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</si>
  <si>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</si>
  <si>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</si>
  <si>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</si>
  <si>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</si>
  <si>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</si>
  <si>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</si>
  <si>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</si>
  <si>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</si>
  <si>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</si>
  <si>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</si>
  <si>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</si>
  <si>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</si>
  <si>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</si>
  <si>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</si>
  <si>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</si>
  <si>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</si>
  <si>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</si>
  <si>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</si>
  <si>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</si>
  <si>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</si>
  <si>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</si>
  <si>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</si>
  <si>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</si>
  <si>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</si>
  <si>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</si>
  <si>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</si>
  <si>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</si>
  <si>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</si>
  <si>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</si>
  <si>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</si>
  <si>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</si>
  <si>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</si>
  <si>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</si>
  <si>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</si>
  <si>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</si>
  <si>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</si>
  <si>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</si>
  <si>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</si>
  <si>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</si>
  <si>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</si>
  <si>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</si>
  <si>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</si>
  <si>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</si>
  <si>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</si>
  <si>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</si>
  <si>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</si>
  <si>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</si>
  <si>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</si>
  <si>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</si>
  <si>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</si>
  <si>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</si>
  <si>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</si>
  <si>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</si>
  <si>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</si>
  <si>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</si>
  <si>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</si>
  <si>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</si>
  <si>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</si>
  <si>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</si>
  <si>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</si>
  <si>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</si>
  <si>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</si>
  <si>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</si>
  <si>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</si>
  <si>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</si>
  <si>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</si>
  <si>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</si>
  <si>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</si>
  <si>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</si>
  <si>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</si>
  <si>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</si>
  <si>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</si>
  <si>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</si>
  <si>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</si>
  <si>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</si>
  <si>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</si>
  <si>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</si>
  <si>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</si>
  <si>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</si>
  <si>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</si>
  <si>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</si>
  <si>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</si>
  <si>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</si>
  <si>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</si>
  <si>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</si>
  <si>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</si>
  <si>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</si>
  <si>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</si>
  <si>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</si>
  <si>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</si>
  <si>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</si>
  <si>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</si>
  <si>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</si>
  <si>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</si>
  <si>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</si>
  <si>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</si>
  <si>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</si>
  <si>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</si>
  <si>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</si>
  <si>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</si>
  <si>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</si>
  <si>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</si>
  <si>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</si>
  <si>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</si>
  <si>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</si>
  <si>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</si>
  <si>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</si>
  <si>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</si>
  <si>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</si>
  <si>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</si>
  <si>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</si>
  <si>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</si>
  <si>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</si>
  <si>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</si>
  <si>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</si>
  <si>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</si>
  <si>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</si>
  <si>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</si>
  <si>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</si>
  <si>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</si>
  <si>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</si>
  <si>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</si>
  <si>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</si>
  <si>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</si>
  <si>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</si>
  <si>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</si>
  <si>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</si>
  <si>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</si>
  <si>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</si>
  <si>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</si>
  <si>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</si>
  <si>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</si>
  <si>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</si>
  <si>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</si>
  <si>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</si>
  <si>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</si>
  <si>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</si>
  <si>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</si>
  <si>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</si>
  <si>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</si>
  <si>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</si>
  <si>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</si>
  <si>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</si>
  <si>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</si>
  <si>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</si>
  <si>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</si>
  <si>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</si>
  <si>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</si>
  <si>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</si>
  <si>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</si>
  <si>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</si>
  <si>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</si>
  <si>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</si>
  <si>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</si>
  <si>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</si>
  <si>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</si>
  <si>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</si>
  <si>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</si>
  <si>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</si>
  <si>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</si>
  <si>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</si>
  <si>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</si>
  <si>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</si>
  <si>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</si>
  <si>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</si>
  <si>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</si>
  <si>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</si>
  <si>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</si>
  <si>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</si>
  <si>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</si>
  <si>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</si>
  <si>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</si>
  <si>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</si>
  <si>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</si>
  <si>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</si>
  <si>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</si>
  <si>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</si>
  <si>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</si>
  <si>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</si>
  <si>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</si>
  <si>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</si>
  <si>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</si>
  <si>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</si>
  <si>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</si>
  <si>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</si>
  <si>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</si>
  <si>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</si>
  <si>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</si>
  <si>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</si>
  <si>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</si>
  <si>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</si>
  <si>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</si>
  <si>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</si>
  <si>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</si>
  <si>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</si>
  <si>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</si>
  <si>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</si>
  <si>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</si>
  <si>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</si>
  <si>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</si>
  <si>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</si>
  <si>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</si>
  <si>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</si>
  <si>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</si>
  <si>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</si>
  <si>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</si>
  <si>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</si>
  <si>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</si>
  <si>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</si>
  <si>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</si>
  <si>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</si>
  <si>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</si>
  <si>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</si>
  <si>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</si>
  <si>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</si>
  <si>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</si>
  <si>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</si>
  <si>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</si>
  <si>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</si>
  <si>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</si>
  <si>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</si>
  <si>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</si>
  <si>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</si>
  <si>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</si>
  <si>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</si>
  <si>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</si>
  <si>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</si>
  <si>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</si>
  <si>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</si>
  <si>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</si>
  <si>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</si>
  <si>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</si>
  <si>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</si>
  <si>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</si>
  <si>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</si>
  <si>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</si>
  <si>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</si>
  <si>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</si>
  <si>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</si>
  <si>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</si>
  <si>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</si>
  <si>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</si>
  <si>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</si>
  <si>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</si>
  <si>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</si>
  <si>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</si>
  <si>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</si>
  <si>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</si>
  <si>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</si>
  <si>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</si>
  <si>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</si>
  <si>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</si>
  <si>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</si>
  <si>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</si>
  <si>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</si>
  <si>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</si>
  <si>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</si>
  <si>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</si>
  <si>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</si>
  <si>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</si>
  <si>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</si>
  <si>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</si>
  <si>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</si>
  <si>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</si>
  <si>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</si>
  <si>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</si>
  <si>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</si>
  <si>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</si>
  <si>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</si>
  <si>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</si>
  <si>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</si>
  <si>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</si>
  <si>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</si>
  <si>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</si>
  <si>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</si>
  <si>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</si>
  <si>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</si>
  <si>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</si>
  <si>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</si>
  <si>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</si>
  <si>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</si>
  <si>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</si>
  <si>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</si>
  <si>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</si>
  <si>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</si>
  <si>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</si>
  <si>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</si>
  <si>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</si>
  <si>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</si>
  <si>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</si>
  <si>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</si>
  <si>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</si>
  <si>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</si>
  <si>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</si>
  <si>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</si>
  <si>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</si>
  <si>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</si>
  <si>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</si>
  <si>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</si>
  <si>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</si>
  <si>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</si>
  <si>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</si>
  <si>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</si>
  <si>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</si>
  <si>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</si>
  <si>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</si>
  <si>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</si>
  <si>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</si>
  <si>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</si>
  <si>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</si>
  <si>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</si>
  <si>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</si>
  <si>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</si>
  <si>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</si>
  <si>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</si>
  <si>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</si>
  <si>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</si>
  <si>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</si>
  <si>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</si>
  <si>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</si>
  <si>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</si>
  <si>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</si>
  <si>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</si>
  <si>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</si>
  <si>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</si>
  <si>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</si>
  <si>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</si>
  <si>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</si>
  <si>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</si>
  <si>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</si>
  <si>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</si>
  <si>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</si>
  <si>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</si>
  <si>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</si>
  <si>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</si>
  <si>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</si>
  <si>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</si>
  <si>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</si>
  <si>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</si>
  <si>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</si>
  <si>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</si>
  <si>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</si>
  <si>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</si>
  <si>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</si>
  <si>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</si>
  <si>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</si>
  <si>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</si>
  <si>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</si>
  <si>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</si>
  <si>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</si>
  <si>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</si>
  <si>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</si>
  <si>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</si>
  <si>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</si>
  <si>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</si>
  <si>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</si>
  <si>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</si>
  <si>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</si>
  <si>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</si>
  <si>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</si>
  <si>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</si>
  <si>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</si>
  <si>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</si>
  <si>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</si>
  <si>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</si>
  <si>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</si>
  <si>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</si>
  <si>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</si>
  <si>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</si>
  <si>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</si>
  <si>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</si>
  <si>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</si>
  <si>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</si>
  <si>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</si>
  <si>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</si>
  <si>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</si>
  <si>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</si>
  <si>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</si>
  <si>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</si>
  <si>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</si>
  <si>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</si>
  <si>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</si>
  <si>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</si>
  <si>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</si>
  <si>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</si>
  <si>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</si>
  <si>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</si>
  <si>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</si>
  <si>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</si>
  <si>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</si>
  <si>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</si>
  <si>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</si>
  <si>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</si>
  <si>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</si>
  <si>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</si>
  <si>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</si>
  <si>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</si>
  <si>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</si>
  <si>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</si>
  <si>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</si>
  <si>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</si>
  <si>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</si>
  <si>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</si>
  <si>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</si>
  <si>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</si>
  <si>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</si>
  <si>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</si>
  <si>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</si>
  <si>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</si>
  <si>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</si>
  <si>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</si>
  <si>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</si>
  <si>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</si>
  <si>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</si>
  <si>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</si>
  <si>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</si>
  <si>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</si>
  <si>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</si>
  <si>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</si>
  <si>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</si>
  <si>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</si>
  <si>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</si>
  <si>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</si>
  <si>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</si>
  <si>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</si>
  <si>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</si>
  <si>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</si>
  <si>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</si>
  <si>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</si>
  <si>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</si>
  <si>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</si>
  <si>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</si>
  <si>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</si>
  <si>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</si>
  <si>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</si>
  <si>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</si>
  <si>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</si>
  <si>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</si>
  <si>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</si>
  <si>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</si>
  <si>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</si>
  <si>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</si>
  <si>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</si>
  <si>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</si>
  <si>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</si>
  <si>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</si>
  <si>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</si>
  <si>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</si>
  <si>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</si>
  <si>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</si>
  <si>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</si>
  <si>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</si>
  <si>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</si>
  <si>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</si>
  <si>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</si>
  <si>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</si>
  <si>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</si>
  <si>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</si>
  <si>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</si>
  <si>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</si>
  <si>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</si>
  <si>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</si>
  <si>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</si>
  <si>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</si>
  <si>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</si>
  <si>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</si>
  <si>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</si>
  <si>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</si>
  <si>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</si>
  <si>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</si>
  <si>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</si>
  <si>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</si>
  <si>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</si>
  <si>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</si>
  <si>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</si>
  <si>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</si>
  <si>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</si>
  <si>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</si>
  <si>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</si>
  <si>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</si>
  <si>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</si>
  <si>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</si>
  <si>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</si>
  <si>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</si>
  <si>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</si>
  <si>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</si>
  <si>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</si>
  <si>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</si>
  <si>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</si>
  <si>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</si>
  <si>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</si>
  <si>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</si>
  <si>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</si>
  <si>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</si>
  <si>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</si>
  <si>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</si>
  <si>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</si>
  <si>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</si>
  <si>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</si>
  <si>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</si>
  <si>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</si>
  <si>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</si>
  <si>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</si>
  <si>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</si>
  <si>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</si>
  <si>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</si>
  <si>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</si>
  <si>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</si>
  <si>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</si>
  <si>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</si>
  <si>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</si>
  <si>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</si>
  <si>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</si>
  <si>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</si>
  <si>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</si>
  <si>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</si>
  <si>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</si>
  <si>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</si>
  <si>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</si>
  <si>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</si>
  <si>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</si>
  <si>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</si>
  <si>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</si>
  <si>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</si>
  <si>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</si>
  <si>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</si>
  <si>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</si>
  <si>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</si>
  <si>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</si>
  <si>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</si>
  <si>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</si>
  <si>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</si>
  <si>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</si>
  <si>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</si>
  <si>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</si>
  <si>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</si>
  <si>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</si>
  <si>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</si>
  <si>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</si>
  <si>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</si>
  <si>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</si>
  <si>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</si>
  <si>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</si>
  <si>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</si>
  <si>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</si>
  <si>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</si>
  <si>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</si>
  <si>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</si>
  <si>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</si>
  <si>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</si>
  <si>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</si>
  <si>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</si>
  <si>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</si>
  <si>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</si>
  <si>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</si>
  <si>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</si>
  <si>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</si>
  <si>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</si>
  <si>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</si>
  <si>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</si>
  <si>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</si>
  <si>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</si>
  <si>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</si>
  <si>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</si>
  <si>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</si>
  <si>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</si>
  <si>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</si>
  <si>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</si>
  <si>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</si>
  <si>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</si>
  <si>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</si>
  <si>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</si>
  <si>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</si>
  <si>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</si>
  <si>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</si>
  <si>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</si>
  <si>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</si>
  <si>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</si>
  <si>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</si>
  <si>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</si>
  <si>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</si>
  <si>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</si>
  <si>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</si>
  <si>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</si>
  <si>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</si>
  <si>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</si>
  <si>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</si>
  <si>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</si>
  <si>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</si>
  <si>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</si>
  <si>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</si>
  <si>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</si>
  <si>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</si>
  <si>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</si>
  <si>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</si>
  <si>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</si>
  <si>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</si>
  <si>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</si>
  <si>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</si>
  <si>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</si>
  <si>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</si>
  <si>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</si>
  <si>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</si>
  <si>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</si>
  <si>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</si>
  <si>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</si>
  <si>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</si>
  <si>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</si>
  <si>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</si>
  <si>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</si>
  <si>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</si>
  <si>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</si>
  <si>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</si>
  <si>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</si>
  <si>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</si>
  <si>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</si>
  <si>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</si>
  <si>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</si>
  <si>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</si>
  <si>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</si>
  <si>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</si>
  <si>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</si>
  <si>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</si>
  <si>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</si>
  <si>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</si>
  <si>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</si>
  <si>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</si>
  <si>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</si>
  <si>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</si>
  <si>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</si>
  <si>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</si>
  <si>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</si>
  <si>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</si>
  <si>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</si>
  <si>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</si>
  <si>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</si>
  <si>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</si>
  <si>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</si>
  <si>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</si>
  <si>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</si>
  <si>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</si>
  <si>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</si>
  <si>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</si>
  <si>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</si>
  <si>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</si>
  <si>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</si>
  <si>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</si>
  <si>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</si>
  <si>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</si>
  <si>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</si>
  <si>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</si>
  <si>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</si>
  <si>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</si>
  <si>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</si>
  <si>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</si>
  <si>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</si>
  <si>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</si>
  <si>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</si>
  <si>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</si>
  <si>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</si>
  <si>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</si>
  <si>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</si>
  <si>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</si>
  <si>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</si>
  <si>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</si>
  <si>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</si>
  <si>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</si>
  <si>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</si>
  <si>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</si>
  <si>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</si>
  <si>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</si>
  <si>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</si>
  <si>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</si>
  <si>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</si>
  <si>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</si>
  <si>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</si>
  <si>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</si>
  <si>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</si>
  <si>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</si>
  <si>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</si>
  <si>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</si>
  <si>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</si>
  <si>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</si>
  <si>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</si>
  <si>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</si>
  <si>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</si>
  <si>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</si>
  <si>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</si>
  <si>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</si>
  <si>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</si>
  <si>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</si>
  <si>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</si>
  <si>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</si>
  <si>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</si>
  <si>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</si>
  <si>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</si>
  <si>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</si>
  <si>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</si>
  <si>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</si>
  <si>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</si>
  <si>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</si>
  <si>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</si>
  <si>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</si>
  <si>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</si>
  <si>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</si>
  <si>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</si>
  <si>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</si>
  <si>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</si>
  <si>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</si>
  <si>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</si>
  <si>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</si>
  <si>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</si>
  <si>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</si>
  <si>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</si>
  <si>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</si>
  <si>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</si>
  <si>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</si>
  <si>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</si>
  <si>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</si>
  <si>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</si>
  <si>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</si>
  <si>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</si>
  <si>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</si>
  <si>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</si>
  <si>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</si>
  <si>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</si>
  <si>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</si>
  <si>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</si>
  <si>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</si>
  <si>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</si>
  <si>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</si>
  <si>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</si>
  <si>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</si>
  <si>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</si>
  <si>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</si>
  <si>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</si>
  <si>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</si>
  <si>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</si>
  <si>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</si>
  <si>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</si>
  <si>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</si>
  <si>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</si>
  <si>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</si>
  <si>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</si>
  <si>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</si>
  <si>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</si>
  <si>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</si>
  <si>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</si>
  <si>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</si>
  <si>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</si>
  <si>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</si>
  <si>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</si>
  <si>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</si>
  <si>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</si>
  <si>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</si>
  <si>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</si>
  <si>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</si>
  <si>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</si>
  <si>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</si>
  <si>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</si>
  <si>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</si>
  <si>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</si>
  <si>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</si>
  <si>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</si>
  <si>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</si>
  <si>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</si>
  <si>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</si>
  <si>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</si>
  <si>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</si>
  <si>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</si>
  <si>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</si>
  <si>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</si>
  <si>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</si>
  <si>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</si>
  <si>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</si>
  <si>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</si>
  <si>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</si>
  <si>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</si>
  <si>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</si>
  <si>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</si>
  <si>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</si>
  <si>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</si>
  <si>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</si>
  <si>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</si>
  <si>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</si>
  <si>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</si>
  <si>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</si>
  <si>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</si>
  <si>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</si>
  <si>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</si>
  <si>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</si>
  <si>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</si>
  <si>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</si>
  <si>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</si>
  <si>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</si>
  <si>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</si>
  <si>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</si>
  <si>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</si>
  <si>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</si>
  <si>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</si>
  <si>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</si>
  <si>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</si>
  <si>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</si>
  <si>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</si>
  <si>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</si>
  <si>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</si>
  <si>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</si>
  <si>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</si>
  <si>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</si>
  <si>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</si>
  <si>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</si>
  <si>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</si>
  <si>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</si>
  <si>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</si>
  <si>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</si>
  <si>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</si>
  <si>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</si>
  <si>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</si>
  <si>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</si>
  <si>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</si>
  <si>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</si>
  <si>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</si>
  <si>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</si>
  <si>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</si>
  <si>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</si>
  <si>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</si>
  <si>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</si>
  <si>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</si>
  <si>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</si>
  <si>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</si>
  <si>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</si>
  <si>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</si>
  <si>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</si>
  <si>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</si>
  <si>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</si>
  <si>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</si>
  <si>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</si>
  <si>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</si>
  <si>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</si>
  <si>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</si>
  <si>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</si>
  <si>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</si>
  <si>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</si>
  <si>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</si>
  <si>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</si>
  <si>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</si>
  <si>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</si>
  <si>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</si>
  <si>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</si>
  <si>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</si>
  <si>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</si>
  <si>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</si>
  <si>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</si>
  <si>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</si>
  <si>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</si>
  <si>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</si>
  <si>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</si>
  <si>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</si>
  <si>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</si>
  <si>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</si>
  <si>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</si>
  <si>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</si>
  <si>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</si>
  <si>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</si>
  <si>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</si>
  <si>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</si>
  <si>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</si>
  <si>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</si>
  <si>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</si>
  <si>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</si>
  <si>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</si>
  <si>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</si>
  <si>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</si>
  <si>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</si>
  <si>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</si>
  <si>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</si>
  <si>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</si>
  <si>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</si>
  <si>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</si>
  <si>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</si>
  <si>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</si>
  <si>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</si>
  <si>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</si>
  <si>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</si>
  <si>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</si>
  <si>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</si>
  <si>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</si>
  <si>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</si>
  <si>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</si>
  <si>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</si>
  <si>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</si>
  <si>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</si>
  <si>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</si>
  <si>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</si>
  <si>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</si>
  <si>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</si>
  <si>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</si>
  <si>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</si>
  <si>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</si>
  <si>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</si>
  <si>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</si>
  <si>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</si>
  <si>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</si>
  <si>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</si>
  <si>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</si>
  <si>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</si>
  <si>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</si>
  <si>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</si>
  <si>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</si>
  <si>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</si>
  <si>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</si>
  <si>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</si>
  <si>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</si>
  <si>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</si>
  <si>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</si>
  <si>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</si>
  <si>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</si>
  <si>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</si>
  <si>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</si>
  <si>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</si>
  <si>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</si>
  <si>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</si>
  <si>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</si>
  <si>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</si>
  <si>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</si>
  <si>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</si>
  <si>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</si>
  <si>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</si>
  <si>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</si>
  <si>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</si>
  <si>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</si>
  <si>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</si>
  <si>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</si>
  <si>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</si>
  <si>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</si>
  <si>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</si>
  <si>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</si>
  <si>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</si>
  <si>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</si>
  <si>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</si>
  <si>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</si>
  <si>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</si>
  <si>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</si>
  <si>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</si>
  <si>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</si>
  <si>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</si>
  <si>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</si>
  <si>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</si>
  <si>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</si>
  <si>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</si>
  <si>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</si>
  <si>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</si>
  <si>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</si>
  <si>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</si>
  <si>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</si>
  <si>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</si>
  <si>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</si>
  <si>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</si>
  <si>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</si>
  <si>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</si>
  <si>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</si>
  <si>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</si>
  <si>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</si>
  <si>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</si>
  <si>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</si>
  <si>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</si>
  <si>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</si>
  <si>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</si>
  <si>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</si>
  <si>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</si>
  <si>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</si>
  <si>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</si>
  <si>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</si>
  <si>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</si>
  <si>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</si>
  <si>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</si>
  <si>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</si>
  <si>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</si>
  <si>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</si>
  <si>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</si>
  <si>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</si>
  <si>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</si>
  <si>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</si>
  <si>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</si>
  <si>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</si>
  <si>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</si>
  <si>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</si>
  <si>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</si>
  <si>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</si>
  <si>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</si>
  <si>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</si>
  <si>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</si>
  <si>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</si>
  <si>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</si>
  <si>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</si>
  <si>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</si>
  <si>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</si>
  <si>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</si>
  <si>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</si>
  <si>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</si>
  <si>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</si>
  <si>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</si>
  <si>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</si>
  <si>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</si>
  <si>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</si>
  <si>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</si>
  <si>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</si>
  <si>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</si>
  <si>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</si>
  <si>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</si>
  <si>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</si>
  <si>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</si>
  <si>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</si>
  <si>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</si>
  <si>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</si>
  <si>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</si>
  <si>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</si>
  <si>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</si>
  <si>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</si>
  <si>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</si>
  <si>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</si>
  <si>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</si>
  <si>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</si>
  <si>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</si>
  <si>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</si>
  <si>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</si>
  <si>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</si>
  <si>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</si>
  <si>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</si>
  <si>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</si>
  <si>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</si>
  <si>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</si>
  <si>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</si>
  <si>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</si>
  <si>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</si>
  <si>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</si>
  <si>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</si>
  <si>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</si>
  <si>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</si>
  <si>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</si>
  <si>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</si>
  <si>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</si>
  <si>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</si>
  <si>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</si>
  <si>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</si>
  <si>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</si>
  <si>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</si>
  <si>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</si>
  <si>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</si>
  <si>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</si>
  <si>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</si>
  <si>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</si>
  <si>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</si>
  <si>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</si>
  <si>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</si>
  <si>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</si>
  <si>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</si>
  <si>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</si>
  <si>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</si>
  <si>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</si>
  <si>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</si>
  <si>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</si>
  <si>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</si>
  <si>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</si>
  <si>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</si>
  <si>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</si>
  <si>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</si>
  <si>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</si>
  <si>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</si>
  <si>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</si>
  <si>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</si>
  <si>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</si>
  <si>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</si>
  <si>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</si>
  <si>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</si>
  <si>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</si>
  <si>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</si>
  <si>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</si>
  <si>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</si>
  <si>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</si>
  <si>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</si>
  <si>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</si>
  <si>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</si>
  <si>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</si>
  <si>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</si>
  <si>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</si>
  <si>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</si>
  <si>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</si>
  <si>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</si>
  <si>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</si>
  <si>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</si>
  <si>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</si>
  <si>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</si>
  <si>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</si>
  <si>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</si>
  <si>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</si>
  <si>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</si>
  <si>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</si>
  <si>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</si>
  <si>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</si>
  <si>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</si>
  <si>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</si>
  <si>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</si>
  <si>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</si>
  <si>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</si>
  <si>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</si>
  <si>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</si>
  <si>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</si>
  <si>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</si>
  <si>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</si>
  <si>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</si>
  <si>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</si>
  <si>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</si>
  <si>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</si>
  <si>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</si>
  <si>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</si>
  <si>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</si>
  <si>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</si>
  <si>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</si>
  <si>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</si>
  <si>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</si>
  <si>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</si>
  <si>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</si>
  <si>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</si>
  <si>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</si>
  <si>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</si>
  <si>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</si>
  <si>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</si>
  <si>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</si>
  <si>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</si>
  <si>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</si>
  <si>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</si>
  <si>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</si>
  <si>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</si>
  <si>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</si>
  <si>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</si>
  <si>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</si>
  <si>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</si>
  <si>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</si>
  <si>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</si>
  <si>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</si>
  <si>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</si>
  <si>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</si>
  <si>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</si>
  <si>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</si>
  <si>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</si>
  <si>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</si>
  <si>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</si>
  <si>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</si>
  <si>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</si>
  <si>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</si>
  <si>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</si>
  <si>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</si>
  <si>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</si>
  <si>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</si>
  <si>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</si>
  <si>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</si>
  <si>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</si>
  <si>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</si>
  <si>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</si>
  <si>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</si>
  <si>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</si>
  <si>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</si>
  <si>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</si>
  <si>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</si>
  <si>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</si>
  <si>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</si>
  <si>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</si>
  <si>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</si>
  <si>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</si>
  <si>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</si>
  <si>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</si>
  <si>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</si>
  <si>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</si>
  <si>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</si>
  <si>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</si>
  <si>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</si>
  <si>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</si>
  <si>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</si>
  <si>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</si>
  <si>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</si>
  <si>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</si>
  <si>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</si>
  <si>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</si>
  <si>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</si>
  <si>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</si>
  <si>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</si>
  <si>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</si>
  <si>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</si>
  <si>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</si>
  <si>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</si>
  <si>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</si>
  <si>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</si>
  <si>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</si>
  <si>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</si>
  <si>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</si>
  <si>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</si>
  <si>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</si>
  <si>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</si>
  <si>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</si>
  <si>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</si>
  <si>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</si>
  <si>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</si>
  <si>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</si>
  <si>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</si>
  <si>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</si>
  <si>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</si>
  <si>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</si>
  <si>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</si>
  <si>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</si>
  <si>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</si>
  <si>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</si>
  <si>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</si>
  <si>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</si>
  <si>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</si>
  <si>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</si>
  <si>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</si>
  <si>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</si>
  <si>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</si>
  <si>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</si>
  <si>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</si>
  <si>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</si>
  <si>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</si>
  <si>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</si>
  <si>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</si>
  <si>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</si>
  <si>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</si>
  <si>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</si>
  <si>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</si>
  <si>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</si>
  <si>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</si>
  <si>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</si>
  <si>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</si>
  <si>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</si>
  <si>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</si>
  <si>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</si>
  <si>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</si>
  <si>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</si>
  <si>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</si>
  <si>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</si>
  <si>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</si>
  <si>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</si>
  <si>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</si>
  <si>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</si>
  <si>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</si>
  <si>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</si>
  <si>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</si>
  <si>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</si>
  <si>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</si>
  <si>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</si>
  <si>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</si>
  <si>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</si>
  <si>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</si>
  <si>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</si>
  <si>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</si>
  <si>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</si>
  <si>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</si>
  <si>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</si>
  <si>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</si>
  <si>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</si>
  <si>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</si>
  <si>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</si>
  <si>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</si>
  <si>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</si>
  <si>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</si>
  <si>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</si>
  <si>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</si>
  <si>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</si>
  <si>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</si>
  <si>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</si>
  <si>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</si>
  <si>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</si>
  <si>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</si>
  <si>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</si>
  <si>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</si>
  <si>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</si>
  <si>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</si>
  <si>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</si>
  <si>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</si>
  <si>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</si>
  <si>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</si>
  <si>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</si>
  <si>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</si>
  <si>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</si>
  <si>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</si>
  <si>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</si>
  <si>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</si>
  <si>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</si>
  <si>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</si>
  <si>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</si>
  <si>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</si>
  <si>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</si>
  <si>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</si>
  <si>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</si>
  <si>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</si>
  <si>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</si>
  <si>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</si>
  <si>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</si>
  <si>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</si>
  <si>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</si>
  <si>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</si>
  <si>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</si>
  <si>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</si>
  <si>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</si>
  <si>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</si>
  <si>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</si>
  <si>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</si>
  <si>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</si>
  <si>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</si>
  <si>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</si>
  <si>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</si>
  <si>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</si>
  <si>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</si>
  <si>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</si>
  <si>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</si>
  <si>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</si>
  <si>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</si>
  <si>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</si>
  <si>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</si>
  <si>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</si>
  <si>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</si>
  <si>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</si>
  <si>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</si>
  <si>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</si>
  <si>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</si>
  <si>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</si>
  <si>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</si>
  <si>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</si>
  <si>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</si>
  <si>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</si>
  <si>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</si>
  <si>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</si>
  <si>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</si>
  <si>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</si>
  <si>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</si>
  <si>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</si>
  <si>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</si>
  <si>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</si>
  <si>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</si>
  <si>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</si>
  <si>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</si>
  <si>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</si>
  <si>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</si>
  <si>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</si>
  <si>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</si>
  <si>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</si>
  <si>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</si>
  <si>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</si>
  <si>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</si>
  <si>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</si>
  <si>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</si>
  <si>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</si>
  <si>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</si>
  <si>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</si>
  <si>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</si>
  <si>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</si>
  <si>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</si>
  <si>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</si>
  <si>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</si>
  <si>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</si>
  <si>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</si>
  <si>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</si>
  <si>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</si>
  <si>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</si>
  <si>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</si>
  <si>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</si>
  <si>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</si>
  <si>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</si>
  <si>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</si>
  <si>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</si>
  <si>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</si>
  <si>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</si>
  <si>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</si>
  <si>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</si>
  <si>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</si>
  <si>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</si>
  <si>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</si>
  <si>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</si>
  <si>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</si>
  <si>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</si>
  <si>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</si>
  <si>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</si>
  <si>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</si>
  <si>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</si>
  <si>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</si>
  <si>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</si>
  <si>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</si>
  <si>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</si>
  <si>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</si>
  <si>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</si>
  <si>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</si>
  <si>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</si>
  <si>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</si>
  <si>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</si>
  <si>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</si>
  <si>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</si>
  <si>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</si>
  <si>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</si>
  <si>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</si>
  <si>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</si>
  <si>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</si>
  <si>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</si>
  <si>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</si>
  <si>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</si>
  <si>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</si>
  <si>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</si>
  <si>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</si>
  <si>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</si>
  <si>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</si>
  <si>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</si>
  <si>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</si>
  <si>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</si>
  <si>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</si>
  <si>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</si>
  <si>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</si>
  <si>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</si>
  <si>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</si>
  <si>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</si>
  <si>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</si>
  <si>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</si>
  <si>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</si>
  <si>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</si>
  <si>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</si>
  <si>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</si>
  <si>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</si>
  <si>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</si>
  <si>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</si>
  <si>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</si>
  <si>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</si>
  <si>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</si>
  <si>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</si>
  <si>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</si>
  <si>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</si>
  <si>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</si>
  <si>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</si>
  <si>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</si>
  <si>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</si>
  <si>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</si>
  <si>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</si>
  <si>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</si>
  <si>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</si>
  <si>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</si>
  <si>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</si>
  <si>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</si>
  <si>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</si>
  <si>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</si>
  <si>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</si>
  <si>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</si>
  <si>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</si>
  <si>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</si>
  <si>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</si>
  <si>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</si>
  <si>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</si>
  <si>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</si>
  <si>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</si>
  <si>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</si>
  <si>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</si>
  <si>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</si>
  <si>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</si>
  <si>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</si>
  <si>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</si>
  <si>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</si>
  <si>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</si>
  <si>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</si>
  <si>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</si>
  <si>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</si>
  <si>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</si>
  <si>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</si>
  <si>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</si>
  <si>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</si>
  <si>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</si>
  <si>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</si>
  <si>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</si>
  <si>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</si>
  <si>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</si>
  <si>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</si>
  <si>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</si>
  <si>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</si>
  <si>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</si>
  <si>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</si>
  <si>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</si>
  <si>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</si>
  <si>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</si>
  <si>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</si>
  <si>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</si>
  <si>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</si>
  <si>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</si>
  <si>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</si>
  <si>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</si>
  <si>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</si>
  <si>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</si>
  <si>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</si>
  <si>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</si>
  <si>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</si>
  <si>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</si>
  <si>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</si>
  <si>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</si>
  <si>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</si>
  <si>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</si>
  <si>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</si>
  <si>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</si>
  <si>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</si>
  <si>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</si>
  <si>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</si>
  <si>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</si>
  <si>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</si>
  <si>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</si>
  <si>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</si>
  <si>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</si>
  <si>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</si>
  <si>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</si>
  <si>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</si>
  <si>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</si>
  <si>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</si>
  <si>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</si>
  <si>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</si>
  <si>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</si>
  <si>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</si>
  <si>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</si>
  <si>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</si>
  <si>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</si>
  <si>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</si>
  <si>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</si>
  <si>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</si>
  <si>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</si>
  <si>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</si>
  <si>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</si>
  <si>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</si>
  <si>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</si>
  <si>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</si>
  <si>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</si>
  <si>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</si>
  <si>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</si>
  <si>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</si>
  <si>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</si>
  <si>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</si>
  <si>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</si>
  <si>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</si>
  <si>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</si>
  <si>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</si>
  <si>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</si>
  <si>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</si>
  <si>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</si>
  <si>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</si>
  <si>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</si>
  <si>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</si>
  <si>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</si>
  <si>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</si>
  <si>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</si>
  <si>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</si>
  <si>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</si>
  <si>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</si>
  <si>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</si>
  <si>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</si>
  <si>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</si>
  <si>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</si>
  <si>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</si>
  <si>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</si>
  <si>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</si>
  <si>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</si>
  <si>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</si>
  <si>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</si>
  <si>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</si>
  <si>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</si>
  <si>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</si>
  <si>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</si>
  <si>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</si>
  <si>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</si>
  <si>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</si>
  <si>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</si>
  <si>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</si>
  <si>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</si>
  <si>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</si>
  <si>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</si>
  <si>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</si>
  <si>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</si>
  <si>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</si>
  <si>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</si>
  <si>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</si>
  <si>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</si>
  <si>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</si>
  <si>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</si>
  <si>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</si>
  <si>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</si>
  <si>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</si>
  <si>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</si>
  <si>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</si>
  <si>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</si>
  <si>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</si>
  <si>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</si>
  <si>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</si>
  <si>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</si>
  <si>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</si>
  <si>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</si>
  <si>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</si>
  <si>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</si>
  <si>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</si>
  <si>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</si>
  <si>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</si>
  <si>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</si>
  <si>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</si>
  <si>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</si>
  <si>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</si>
  <si>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</si>
  <si>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</si>
  <si>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</si>
  <si>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</si>
  <si>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</si>
  <si>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</si>
  <si>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</si>
  <si>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</si>
  <si>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</si>
  <si>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</si>
  <si>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</si>
  <si>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</si>
  <si>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</si>
  <si>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</si>
  <si>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</si>
  <si>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</si>
  <si>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</si>
  <si>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</si>
  <si>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</si>
  <si>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</si>
  <si>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</si>
  <si>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</si>
  <si>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</si>
  <si>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</si>
  <si>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</si>
  <si>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</si>
  <si>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</si>
  <si>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</si>
  <si>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</si>
  <si>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</si>
  <si>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</si>
  <si>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</si>
  <si>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</si>
  <si>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</si>
  <si>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</si>
  <si>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</si>
  <si>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</si>
  <si>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</si>
  <si>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</si>
  <si>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</si>
  <si>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</si>
  <si>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</si>
  <si>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</si>
  <si>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</si>
  <si>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</si>
  <si>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</si>
  <si>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</si>
  <si>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</si>
  <si>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</si>
  <si>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</si>
  <si>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</si>
  <si>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</si>
  <si>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</si>
  <si>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</si>
  <si>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</si>
  <si>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</si>
  <si>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</si>
  <si>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</si>
  <si>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</si>
  <si>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</si>
  <si>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</si>
  <si>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</si>
  <si>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</si>
  <si>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</si>
  <si>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</si>
  <si>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</si>
  <si>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</si>
  <si>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</si>
  <si>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</si>
  <si>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</si>
  <si>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</si>
  <si>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</si>
  <si>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</si>
  <si>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</si>
  <si>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</si>
  <si>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</si>
  <si>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</si>
  <si>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</si>
  <si>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</si>
  <si>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</si>
  <si>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</si>
  <si>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</si>
  <si>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</si>
  <si>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</si>
  <si>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</si>
  <si>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</si>
  <si>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</si>
  <si>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</si>
  <si>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</si>
  <si>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</si>
  <si>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</si>
  <si>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</si>
  <si>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</si>
  <si>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</si>
  <si>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</si>
  <si>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</si>
  <si>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</si>
  <si>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</si>
  <si>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</si>
  <si>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</si>
  <si>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</si>
  <si>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</si>
  <si>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</si>
  <si>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</si>
  <si>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</si>
  <si>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</si>
  <si>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</si>
  <si>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</si>
  <si>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</si>
  <si>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</si>
  <si>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</si>
  <si>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</si>
  <si>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</si>
  <si>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</si>
  <si>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</si>
  <si>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</si>
  <si>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</si>
  <si>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</si>
  <si>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</si>
  <si>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</si>
  <si>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</si>
  <si>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</si>
  <si>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</si>
  <si>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</si>
  <si>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</si>
  <si>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</si>
  <si>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</si>
  <si>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</si>
  <si>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</si>
  <si>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</si>
  <si>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</si>
  <si>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</si>
  <si>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</si>
  <si>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</si>
  <si>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</si>
  <si>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</si>
  <si>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</si>
  <si>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</si>
  <si>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</si>
  <si>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</si>
  <si>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</si>
  <si>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</si>
  <si>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</si>
  <si>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</si>
  <si>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</si>
  <si>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</si>
  <si>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</si>
  <si>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</si>
  <si>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</si>
  <si>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</si>
  <si>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</si>
  <si>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</si>
  <si>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</si>
  <si>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</si>
  <si>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</si>
  <si>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</si>
  <si>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</si>
  <si>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</si>
  <si>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</si>
  <si>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</si>
  <si>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</si>
  <si>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</si>
  <si>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</si>
  <si>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</si>
  <si>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</si>
  <si>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</si>
  <si>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</si>
  <si>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</si>
  <si>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</si>
  <si>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</si>
  <si>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</si>
  <si>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</si>
  <si>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</si>
  <si>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</si>
  <si>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</si>
  <si>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</si>
  <si>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</si>
  <si>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</si>
  <si>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</si>
  <si>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</si>
  <si>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</si>
  <si>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</si>
  <si>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</si>
  <si>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</si>
  <si>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</si>
  <si>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</si>
  <si>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</si>
  <si>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</si>
  <si>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</si>
  <si>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</si>
  <si>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</si>
  <si>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</si>
  <si>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</si>
  <si>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</si>
  <si>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</si>
  <si>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</si>
  <si>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</si>
  <si>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</si>
  <si>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</si>
  <si>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</si>
  <si>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</si>
  <si>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</si>
  <si>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</si>
  <si>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</si>
  <si>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</si>
  <si>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</si>
  <si>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</si>
  <si>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</si>
  <si>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</si>
  <si>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</si>
  <si>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</si>
  <si>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</si>
  <si>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</si>
  <si>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</si>
  <si>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</si>
  <si>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</si>
  <si>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</si>
  <si>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</si>
  <si>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</si>
  <si>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</si>
  <si>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</si>
  <si>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</si>
  <si>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</si>
  <si>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</si>
  <si>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</si>
  <si>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</si>
  <si>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</si>
  <si>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</si>
  <si>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</si>
  <si>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</si>
  <si>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</si>
  <si>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</si>
  <si>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</si>
  <si>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</si>
  <si>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</si>
  <si>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</si>
  <si>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</si>
  <si>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</si>
  <si>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</si>
  <si>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</si>
  <si>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</si>
  <si>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</si>
  <si>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</si>
  <si>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</si>
  <si>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</si>
  <si>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</si>
  <si>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</si>
  <si>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</si>
  <si>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</si>
  <si>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</si>
  <si>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</si>
  <si>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</si>
  <si>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</si>
  <si>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</si>
  <si>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</si>
  <si>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</si>
  <si>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</si>
  <si>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</si>
  <si>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</si>
  <si>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</si>
  <si>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</si>
  <si>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</si>
  <si>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</si>
  <si>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</si>
  <si>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</si>
  <si>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</si>
  <si>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</si>
  <si>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</si>
  <si>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</si>
  <si>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</si>
  <si>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</si>
  <si>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</si>
  <si>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</si>
  <si>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</si>
  <si>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</si>
  <si>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</si>
  <si>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</si>
  <si>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</si>
  <si>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</si>
  <si>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</si>
  <si>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</si>
  <si>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</si>
  <si>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</si>
  <si>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</si>
  <si>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</si>
  <si>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</si>
  <si>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</si>
  <si>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</si>
  <si>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</si>
  <si>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</si>
  <si>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</si>
  <si>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</si>
  <si>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</si>
  <si>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</si>
  <si>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</si>
  <si>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</si>
  <si>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</si>
  <si>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</si>
  <si>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</si>
  <si>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</si>
  <si>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</si>
  <si>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</si>
  <si>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</si>
  <si>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</si>
  <si>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</si>
  <si>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</si>
  <si>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</si>
  <si>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</si>
  <si>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</si>
  <si>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</si>
  <si>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</si>
  <si>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</si>
  <si>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</si>
  <si>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</si>
  <si>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</si>
  <si>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</si>
  <si>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</si>
  <si>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</si>
  <si>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</si>
  <si>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</si>
  <si>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</si>
  <si>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</si>
  <si>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</si>
  <si>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</si>
  <si>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</si>
  <si>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</si>
  <si>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</si>
  <si>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</si>
  <si>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</si>
  <si>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</si>
  <si>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</si>
  <si>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</si>
  <si>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</si>
  <si>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</si>
  <si>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</si>
  <si>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</si>
  <si>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</si>
  <si>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</si>
  <si>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</si>
  <si>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</si>
  <si>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</si>
  <si>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</si>
  <si>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</si>
  <si>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</si>
  <si>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</si>
  <si>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</si>
  <si>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</si>
  <si>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</si>
  <si>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</si>
  <si>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</si>
  <si>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</si>
  <si>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</si>
  <si>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</si>
  <si>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</si>
  <si>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</si>
  <si>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</si>
  <si>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</si>
  <si>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</si>
  <si>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</si>
  <si>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</si>
  <si>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</si>
  <si>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</si>
  <si>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</si>
  <si>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</si>
  <si>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</si>
  <si>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</si>
  <si>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</si>
  <si>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</si>
  <si>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</si>
  <si>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</si>
  <si>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</si>
  <si>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</si>
  <si>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</si>
  <si>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</si>
  <si>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</si>
  <si>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</si>
  <si>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</si>
  <si>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</si>
  <si>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</si>
  <si>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</si>
  <si>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</si>
  <si>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</si>
  <si>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</si>
  <si>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</si>
  <si>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</si>
  <si>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</si>
  <si>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</si>
  <si>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</si>
  <si>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</si>
  <si>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</si>
  <si>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</si>
  <si>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</si>
  <si>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</si>
  <si>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</si>
  <si>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</si>
  <si>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</si>
  <si>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</si>
  <si>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</si>
  <si>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</si>
  <si>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</si>
  <si>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</si>
  <si>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</si>
  <si>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</si>
  <si>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</si>
  <si>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</si>
  <si>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</si>
  <si>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</si>
  <si>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</si>
  <si>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</si>
  <si>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</si>
  <si>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</si>
  <si>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</si>
  <si>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</si>
  <si>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</si>
  <si>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</si>
  <si>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</si>
  <si>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</si>
  <si>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</si>
  <si>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</si>
  <si>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</si>
  <si>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</si>
  <si>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</si>
  <si>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</si>
  <si>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</si>
  <si>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</si>
  <si>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</si>
  <si>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</si>
  <si>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</si>
  <si>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</si>
  <si>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</si>
  <si>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</si>
  <si>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</si>
  <si>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</si>
  <si>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</si>
  <si>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</si>
  <si>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</si>
  <si>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</si>
  <si>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</si>
  <si>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</si>
  <si>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</si>
  <si>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</si>
  <si>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</si>
  <si>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</si>
  <si>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</si>
  <si>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</si>
  <si>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</si>
  <si>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</si>
  <si>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</si>
  <si>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</si>
  <si>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</si>
  <si>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</si>
  <si>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</si>
  <si>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</si>
  <si>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</si>
  <si>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</si>
  <si>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</si>
  <si>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</si>
  <si>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</si>
  <si>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</si>
  <si>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</si>
  <si>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</si>
  <si>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</si>
  <si>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</si>
  <si>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</si>
  <si>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</si>
  <si>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</si>
  <si>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</si>
  <si>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</si>
  <si>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</si>
  <si>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</si>
  <si>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</si>
  <si>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</si>
  <si>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</si>
  <si>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</si>
  <si>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</si>
  <si>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</si>
  <si>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</si>
  <si>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</si>
  <si>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</si>
  <si>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</si>
  <si>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</si>
  <si>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</si>
  <si>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</si>
  <si>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</si>
  <si>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</si>
  <si>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</si>
  <si>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</si>
  <si>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</si>
  <si>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</si>
  <si>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</si>
  <si>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</si>
  <si>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</si>
  <si>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</si>
  <si>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</si>
  <si>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</si>
  <si>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</si>
  <si>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</si>
  <si>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</si>
  <si>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</si>
  <si>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</si>
  <si>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</si>
  <si>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</si>
  <si>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</si>
  <si>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</si>
  <si>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</si>
  <si>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</si>
  <si>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</si>
  <si>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</si>
  <si>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</si>
  <si>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</si>
  <si>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</si>
  <si>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</si>
  <si>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</si>
  <si>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</si>
  <si>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</si>
  <si>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</si>
  <si>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</si>
  <si>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</si>
  <si>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</si>
  <si>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</si>
  <si>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</si>
  <si>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</si>
  <si>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</si>
  <si>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</si>
  <si>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</si>
  <si>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</si>
  <si>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</si>
  <si>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</si>
  <si>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</si>
  <si>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</si>
  <si>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</si>
  <si>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</si>
  <si>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</si>
  <si>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</si>
  <si>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</si>
  <si>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</si>
  <si>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</si>
  <si>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</si>
  <si>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</si>
  <si>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</si>
  <si>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</si>
  <si>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</si>
  <si>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</si>
  <si>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</si>
  <si>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</si>
  <si>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</si>
  <si>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</si>
  <si>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</si>
  <si>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</si>
  <si>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</si>
  <si>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</si>
  <si>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</si>
  <si>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</si>
  <si>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</si>
  <si>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</si>
  <si>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</si>
  <si>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</si>
  <si>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</si>
  <si>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</si>
  <si>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</si>
  <si>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</si>
  <si>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</si>
  <si>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</si>
  <si>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</si>
  <si>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</si>
  <si>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</si>
  <si>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</si>
  <si>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</si>
  <si>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</si>
  <si>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</si>
  <si>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</si>
  <si>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</si>
  <si>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</si>
  <si>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</si>
  <si>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</si>
  <si>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</si>
  <si>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</si>
  <si>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</si>
  <si>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</si>
  <si>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</si>
  <si>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</si>
  <si>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</si>
  <si>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</si>
  <si>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</si>
  <si>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</si>
  <si>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</si>
  <si>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</si>
  <si>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</si>
  <si>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</si>
  <si>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</si>
  <si>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</si>
  <si>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</si>
  <si>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</si>
  <si>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</si>
  <si>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</si>
  <si>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</si>
  <si>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</si>
  <si>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</si>
  <si>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</si>
  <si>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</si>
  <si>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</si>
  <si>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</si>
  <si>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</si>
  <si>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</si>
  <si>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</si>
  <si>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</si>
  <si>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</si>
  <si>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</si>
  <si>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</si>
  <si>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</si>
  <si>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</si>
  <si>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</si>
  <si>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</si>
  <si>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</si>
  <si>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</si>
  <si>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</si>
  <si>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</si>
  <si>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</si>
  <si>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</si>
  <si>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</si>
  <si>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</si>
  <si>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</si>
  <si>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</si>
  <si>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</si>
  <si>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</si>
  <si>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</si>
  <si>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</si>
  <si>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</si>
  <si>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</si>
  <si>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</si>
  <si>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</si>
  <si>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</si>
  <si>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</si>
  <si>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</si>
  <si>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</si>
  <si>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</si>
  <si>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</si>
  <si>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</si>
  <si>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</si>
  <si>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</si>
  <si>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</si>
  <si>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</si>
  <si>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</si>
  <si>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</si>
  <si>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</si>
  <si>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</si>
  <si>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</si>
  <si>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</si>
  <si>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</si>
  <si>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</si>
  <si>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</si>
  <si>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</si>
  <si>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</si>
  <si>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</si>
  <si>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</si>
  <si>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</si>
  <si>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</si>
  <si>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</si>
  <si>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</si>
  <si>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</si>
  <si>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</si>
  <si>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</si>
  <si>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</si>
  <si>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</si>
  <si>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</si>
  <si>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</si>
  <si>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</si>
  <si>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</si>
  <si>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</si>
  <si>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</si>
  <si>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</si>
  <si>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</si>
  <si>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</si>
  <si>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</si>
  <si>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</si>
  <si>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</si>
  <si>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</si>
  <si>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</si>
  <si>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</si>
  <si>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</si>
  <si>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</si>
  <si>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</si>
  <si>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</si>
  <si>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</si>
  <si>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</si>
  <si>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</si>
  <si>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</si>
  <si>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</si>
  <si>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</si>
  <si>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</si>
  <si>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</si>
  <si>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</si>
  <si>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</si>
  <si>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</si>
  <si>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</si>
  <si>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</si>
  <si>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</si>
  <si>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</si>
  <si>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</si>
  <si>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</si>
  <si>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</si>
  <si>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</si>
  <si>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</si>
  <si>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</si>
  <si>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</si>
  <si>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</si>
  <si>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</si>
  <si>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</si>
  <si>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</si>
  <si>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</si>
  <si>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</si>
  <si>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</si>
  <si>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</si>
  <si>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</si>
  <si>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</si>
  <si>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</si>
  <si>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</si>
  <si>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</si>
  <si>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</si>
  <si>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</si>
  <si>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</si>
  <si>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</si>
  <si>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</si>
  <si>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</si>
  <si>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</si>
  <si>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</si>
  <si>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</si>
  <si>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</si>
  <si>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</si>
  <si>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</si>
  <si>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</si>
  <si>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</si>
  <si>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</si>
  <si>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</si>
  <si>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</si>
  <si>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</si>
  <si>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</si>
  <si>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</si>
  <si>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</si>
  <si>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</si>
  <si>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</si>
  <si>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</si>
  <si>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</si>
  <si>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</si>
  <si>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</si>
  <si>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</si>
  <si>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</si>
  <si>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</si>
  <si>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</si>
  <si>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</si>
  <si>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</si>
  <si>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</si>
  <si>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</si>
  <si>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</si>
  <si>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</si>
  <si>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</si>
  <si>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</si>
  <si>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</si>
  <si>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</si>
  <si>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</si>
  <si>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</si>
  <si>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</si>
  <si>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</si>
  <si>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</si>
  <si>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</si>
  <si>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</si>
  <si>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</si>
  <si>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</si>
  <si>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</si>
  <si>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</si>
  <si>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</si>
  <si>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</si>
  <si>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</si>
  <si>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</si>
  <si>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</si>
  <si>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</si>
  <si>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</si>
  <si>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</si>
  <si>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</si>
  <si>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</si>
  <si>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</si>
  <si>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</si>
  <si>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</si>
  <si>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</si>
  <si>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</si>
  <si>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</si>
  <si>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</si>
  <si>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</si>
  <si>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</si>
  <si>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</si>
  <si>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</si>
  <si>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</si>
  <si>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</si>
  <si>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</si>
  <si>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</si>
  <si>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</si>
  <si>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</si>
  <si>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</si>
  <si>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</si>
  <si>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</si>
  <si>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</si>
  <si>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</si>
  <si>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</si>
  <si>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</si>
  <si>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</si>
  <si>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</si>
  <si>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</si>
  <si>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</si>
  <si>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</si>
  <si>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</si>
  <si>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</si>
  <si>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</si>
  <si>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</si>
  <si>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</si>
  <si>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</si>
  <si>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</si>
  <si>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</si>
  <si>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</si>
  <si>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</si>
  <si>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</si>
  <si>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</si>
  <si>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</si>
  <si>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</si>
  <si>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</si>
  <si>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</si>
  <si>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</si>
  <si>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</si>
  <si>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</si>
  <si>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</si>
  <si>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</si>
  <si>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</si>
  <si>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</si>
  <si>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</si>
  <si>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</si>
  <si>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</si>
  <si>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</si>
  <si>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</si>
  <si>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</si>
  <si>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</si>
  <si>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</si>
  <si>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</si>
  <si>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</si>
  <si>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</si>
  <si>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</si>
  <si>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</si>
  <si>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</si>
  <si>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</si>
  <si>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</si>
  <si>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</si>
  <si>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</si>
  <si>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</si>
  <si>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</si>
  <si>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</si>
  <si>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</si>
  <si>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</si>
  <si>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</si>
  <si>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</si>
  <si>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</si>
  <si>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</si>
  <si>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</si>
  <si>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</si>
  <si>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</si>
  <si>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</si>
  <si>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</si>
  <si>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</si>
  <si>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</si>
  <si>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</si>
  <si>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</si>
  <si>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</si>
  <si>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</si>
  <si>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</si>
  <si>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</si>
  <si>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</si>
  <si>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</si>
  <si>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</si>
  <si>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</si>
  <si>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</si>
  <si>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</si>
  <si>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</si>
  <si>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</si>
  <si>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</si>
  <si>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</si>
  <si>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</si>
  <si>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</si>
  <si>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</si>
  <si>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</si>
  <si>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</si>
  <si>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</si>
  <si>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</si>
  <si>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</si>
  <si>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</si>
  <si>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</si>
  <si>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</si>
  <si>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</si>
  <si>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</si>
  <si>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</si>
  <si>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</si>
  <si>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</si>
  <si>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</si>
  <si>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</si>
  <si>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</si>
  <si>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</si>
  <si>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</si>
  <si>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</si>
  <si>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</si>
  <si>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</si>
  <si>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</si>
  <si>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</si>
  <si>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</si>
  <si>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</si>
  <si>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</si>
  <si>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</si>
  <si>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</si>
  <si>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</si>
  <si>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</si>
  <si>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</si>
  <si>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</si>
  <si>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</si>
  <si>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</si>
  <si>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</si>
  <si>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</si>
  <si>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</si>
  <si>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</si>
  <si>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</si>
  <si>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</si>
  <si>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</si>
  <si>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</si>
  <si>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</si>
  <si>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</si>
  <si>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</si>
  <si>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</si>
  <si>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</si>
  <si>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</si>
  <si>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</si>
  <si>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</si>
  <si>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</si>
  <si>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</si>
  <si>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</si>
  <si>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</si>
  <si>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</si>
  <si>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</si>
  <si>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</si>
  <si>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</si>
  <si>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</si>
  <si>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</si>
  <si>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</si>
  <si>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</si>
  <si>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</si>
  <si>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</si>
  <si>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</si>
  <si>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</si>
  <si>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</si>
  <si>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</si>
  <si>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</si>
  <si>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</si>
  <si>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</si>
  <si>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</si>
  <si>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</si>
  <si>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</si>
  <si>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</si>
  <si>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</si>
  <si>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</si>
  <si>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</si>
  <si>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</si>
  <si>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</si>
  <si>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</si>
  <si>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</si>
  <si>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</si>
  <si>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</si>
  <si>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</si>
  <si>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</si>
  <si>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</si>
  <si>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</si>
  <si>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</si>
  <si>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</si>
  <si>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</si>
  <si>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</si>
  <si>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</si>
  <si>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</si>
  <si>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</si>
  <si>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</si>
  <si>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</si>
  <si>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</si>
  <si>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</si>
  <si>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</si>
  <si>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</si>
  <si>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</si>
  <si>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</si>
  <si>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</si>
  <si>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</si>
  <si>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</si>
  <si>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</si>
  <si>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</si>
  <si>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</si>
  <si>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</si>
  <si>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</si>
  <si>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</si>
  <si>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</si>
  <si>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</si>
  <si>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</si>
  <si>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</si>
  <si>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</si>
  <si>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</si>
  <si>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</si>
  <si>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</si>
  <si>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</si>
  <si>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</si>
  <si>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</si>
  <si>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</si>
  <si>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</si>
  <si>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</si>
  <si>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</si>
  <si>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</si>
  <si>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</si>
  <si>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</si>
  <si>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</si>
  <si>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</si>
  <si>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</si>
  <si>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</si>
  <si>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</si>
  <si>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</si>
  <si>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</si>
  <si>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</si>
  <si>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</si>
  <si>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</si>
  <si>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</si>
  <si>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</si>
  <si>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</si>
  <si>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</si>
  <si>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</si>
  <si>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</si>
  <si>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</si>
  <si>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</si>
  <si>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</si>
  <si>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</si>
  <si>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</si>
  <si>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</si>
  <si>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</si>
  <si>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</si>
  <si>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</si>
  <si>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</si>
  <si>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</si>
  <si>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</si>
  <si>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</si>
  <si>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</si>
  <si>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</si>
  <si>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</si>
  <si>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</si>
  <si>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</si>
  <si>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</si>
  <si>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</si>
  <si>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</si>
  <si>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</si>
  <si>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</si>
  <si>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</si>
  <si>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</si>
  <si>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</si>
  <si>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</si>
  <si>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</si>
  <si>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</si>
  <si>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</si>
  <si>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</si>
  <si>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</si>
  <si>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</si>
  <si>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</si>
  <si>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</si>
  <si>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</si>
  <si>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</si>
  <si>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</si>
  <si>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</si>
  <si>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</si>
  <si>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</si>
  <si>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</si>
  <si>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</si>
  <si>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</si>
  <si>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</si>
  <si>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</si>
  <si>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</si>
  <si>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</si>
  <si>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</si>
  <si>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</si>
  <si>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</si>
  <si>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</si>
  <si>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</si>
  <si>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</si>
  <si>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</si>
  <si>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</si>
  <si>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</si>
  <si>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</si>
  <si>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</si>
  <si>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</si>
  <si>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</si>
  <si>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</si>
  <si>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</si>
  <si>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</si>
  <si>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</si>
  <si>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</si>
  <si>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</si>
  <si>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</si>
  <si>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</si>
  <si>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</si>
  <si>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</si>
  <si>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</si>
  <si>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</si>
  <si>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</si>
  <si>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</si>
  <si>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</si>
  <si>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</si>
  <si>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</si>
  <si>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</si>
  <si>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</si>
  <si>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</si>
  <si>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</si>
  <si>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</si>
  <si>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</si>
  <si>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</si>
  <si>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</si>
  <si>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</si>
  <si>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</si>
  <si>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</si>
  <si>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</si>
  <si>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</si>
  <si>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</si>
  <si>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</si>
  <si>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</si>
  <si>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</si>
  <si>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</si>
  <si>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</si>
  <si>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</si>
  <si>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</si>
  <si>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</si>
  <si>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</si>
  <si>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</si>
  <si>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</si>
  <si>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</si>
  <si>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</si>
  <si>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</si>
  <si>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</si>
  <si>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</si>
  <si>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</si>
  <si>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</si>
  <si>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</si>
  <si>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</si>
  <si>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</si>
  <si>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</si>
  <si>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</si>
  <si>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</si>
  <si>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</si>
  <si>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</si>
  <si>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</si>
  <si>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</si>
  <si>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</si>
  <si>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</si>
  <si>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</si>
  <si>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</si>
  <si>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</si>
  <si>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</si>
  <si>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</si>
  <si>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</si>
  <si>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</si>
  <si>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</si>
  <si>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</si>
  <si>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</si>
  <si>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</si>
  <si>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</si>
  <si>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</si>
  <si>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</si>
  <si>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</si>
  <si>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</si>
  <si>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</si>
  <si>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</si>
  <si>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</si>
  <si>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</si>
  <si>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</si>
  <si>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</si>
  <si>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</si>
  <si>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</si>
  <si>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</si>
  <si>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</si>
  <si>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</si>
  <si>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</si>
  <si>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</si>
  <si>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</si>
  <si>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</si>
  <si>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</si>
  <si>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</si>
  <si>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</si>
  <si>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</si>
  <si>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</si>
  <si>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</si>
  <si>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</si>
  <si>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</si>
  <si>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</si>
  <si>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</si>
  <si>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</si>
  <si>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</si>
  <si>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</si>
  <si>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</si>
  <si>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</si>
  <si>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</si>
  <si>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</si>
  <si>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</si>
  <si>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</si>
  <si>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</si>
  <si>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</si>
  <si>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</si>
  <si>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</si>
  <si>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</si>
  <si>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</si>
  <si>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</si>
  <si>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</si>
  <si>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</si>
  <si>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</si>
  <si>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</si>
  <si>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</si>
  <si>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</si>
  <si>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</si>
  <si>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</si>
  <si>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</si>
  <si>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</si>
  <si>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</si>
  <si>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</si>
  <si>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</si>
  <si>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</si>
  <si>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</si>
  <si>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</si>
  <si>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</si>
  <si>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</si>
  <si>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</si>
  <si>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</si>
  <si>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</si>
  <si>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</si>
  <si>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</si>
  <si>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</si>
  <si>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</si>
  <si>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</si>
  <si>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</si>
  <si>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</si>
  <si>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</si>
  <si>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</si>
  <si>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</si>
  <si>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</si>
  <si>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</si>
  <si>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</si>
  <si>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</si>
  <si>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</si>
  <si>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</si>
  <si>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</si>
  <si>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</si>
  <si>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</si>
  <si>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</si>
  <si>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</si>
  <si>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</si>
  <si>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</si>
  <si>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</si>
  <si>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</si>
  <si>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</si>
  <si>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</si>
  <si>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</si>
  <si>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</si>
  <si>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</si>
  <si>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</si>
  <si>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</si>
  <si>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</si>
  <si>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</si>
  <si>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</si>
  <si>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</si>
  <si>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</si>
  <si>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</si>
  <si>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</si>
  <si>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</si>
  <si>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</si>
  <si>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</si>
  <si>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</si>
  <si>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</si>
  <si>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</si>
  <si>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</si>
  <si>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</si>
  <si>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</si>
  <si>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</si>
  <si>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</si>
  <si>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</si>
  <si>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</si>
  <si>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</si>
  <si>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</si>
  <si>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</si>
  <si>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</si>
  <si>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</si>
  <si>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</si>
  <si>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</si>
  <si>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</si>
  <si>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</si>
  <si>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</si>
  <si>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</si>
  <si>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</si>
  <si>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</si>
  <si>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</si>
  <si>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</si>
  <si>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</si>
  <si>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</si>
  <si>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</si>
  <si>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</si>
  <si>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</si>
  <si>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</si>
  <si>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</si>
  <si>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</si>
  <si>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</si>
  <si>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</si>
  <si>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</si>
  <si>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</si>
  <si>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</si>
  <si>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</si>
  <si>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</si>
  <si>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</si>
  <si>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</si>
  <si>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</si>
  <si>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</si>
  <si>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</si>
  <si>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</si>
  <si>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</si>
  <si>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</si>
  <si>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</si>
  <si>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</si>
  <si>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</si>
  <si>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</si>
  <si>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</si>
  <si>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</si>
  <si>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</si>
  <si>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</si>
  <si>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</si>
  <si>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</si>
  <si>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</si>
  <si>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</si>
  <si>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</si>
  <si>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</si>
  <si>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</si>
  <si>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</si>
  <si>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</si>
  <si>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</si>
  <si>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</si>
  <si>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</si>
  <si>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</si>
  <si>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</si>
  <si>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</si>
  <si>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</si>
  <si>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</si>
  <si>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</si>
  <si>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</si>
  <si>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</si>
  <si>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</si>
  <si>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</si>
  <si>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</si>
  <si>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</si>
  <si>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</si>
  <si>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</si>
  <si>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</si>
  <si>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</si>
  <si>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</si>
  <si>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</si>
  <si>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</si>
  <si>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</si>
  <si>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</si>
  <si>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</si>
  <si>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</si>
  <si>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</si>
  <si>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</si>
  <si>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</si>
  <si>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</si>
  <si>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</si>
  <si>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</si>
  <si>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</si>
  <si>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</si>
  <si>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</si>
  <si>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</si>
  <si>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</si>
  <si>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</si>
  <si>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</si>
  <si>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</si>
  <si>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</si>
  <si>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</si>
  <si>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</si>
  <si>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</si>
  <si>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</si>
  <si>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</si>
  <si>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</si>
  <si>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</si>
  <si>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</si>
  <si>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</si>
  <si>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</si>
  <si>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</si>
  <si>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</si>
  <si>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</si>
  <si>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</si>
  <si>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</si>
  <si>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</si>
  <si>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</si>
  <si>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</si>
  <si>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</si>
  <si>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</si>
  <si>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</si>
  <si>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</si>
  <si>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</si>
  <si>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</si>
  <si>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</si>
  <si>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</si>
  <si>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</si>
  <si>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</si>
  <si>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</si>
  <si>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</si>
  <si>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</si>
  <si>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</si>
  <si>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</si>
  <si>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</si>
  <si>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</si>
  <si>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</si>
  <si>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</si>
  <si>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</si>
  <si>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</si>
  <si>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</si>
  <si>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</si>
  <si>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</si>
  <si>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</si>
  <si>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</si>
  <si>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</si>
  <si>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</si>
  <si>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</si>
  <si>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</si>
  <si>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</si>
  <si>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</si>
  <si>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</si>
  <si>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</si>
  <si>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</si>
  <si>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</si>
  <si>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</si>
  <si>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</si>
  <si>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</si>
  <si>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</si>
  <si>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</si>
  <si>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</si>
  <si>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</si>
  <si>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</si>
  <si>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</si>
  <si>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</si>
  <si>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</si>
  <si>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</si>
  <si>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</si>
  <si>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</si>
  <si>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</si>
  <si>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</si>
  <si>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</si>
  <si>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</si>
  <si>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</si>
  <si>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</si>
  <si>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</si>
  <si>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</si>
  <si>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</si>
  <si>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</si>
  <si>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</si>
  <si>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</si>
  <si>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</si>
  <si>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</si>
  <si>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</si>
  <si>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</si>
  <si>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</si>
  <si>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</si>
  <si>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</si>
  <si>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</si>
  <si>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</si>
  <si>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</si>
  <si>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</si>
  <si>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</si>
  <si>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</si>
  <si>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</si>
  <si>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</si>
  <si>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</si>
  <si>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</si>
  <si>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</si>
  <si>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</si>
  <si>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</si>
  <si>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</si>
  <si>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</si>
  <si>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</si>
  <si>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</si>
  <si>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</si>
  <si>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</si>
  <si>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</si>
  <si>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</si>
  <si>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</si>
  <si>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</si>
  <si>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</si>
  <si>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</si>
  <si>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</si>
  <si>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</si>
  <si>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</si>
  <si>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</si>
  <si>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</si>
  <si>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</si>
  <si>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</si>
  <si>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</si>
  <si>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</si>
  <si>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</si>
  <si>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</si>
  <si>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</si>
  <si>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</si>
  <si>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</si>
  <si>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</si>
  <si>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</si>
  <si>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</si>
  <si>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</si>
  <si>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</si>
  <si>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</si>
  <si>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</si>
  <si>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</si>
  <si>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</si>
  <si>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</si>
  <si>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</si>
  <si>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</si>
  <si>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</si>
  <si>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</si>
  <si>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</si>
  <si>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</si>
  <si>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</si>
  <si>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</si>
  <si>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</si>
  <si>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</si>
  <si>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</si>
  <si>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</si>
  <si>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</si>
  <si>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</si>
  <si>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</si>
  <si>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</si>
  <si>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</si>
  <si>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</si>
  <si>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</si>
  <si>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</si>
  <si>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</si>
  <si>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</si>
  <si>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</si>
  <si>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</si>
  <si>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</si>
  <si>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</si>
  <si>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</si>
  <si>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</si>
  <si>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</si>
  <si>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</si>
  <si>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</si>
  <si>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</si>
  <si>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</si>
  <si>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</si>
  <si>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</si>
  <si>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</si>
  <si>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</si>
  <si>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</si>
  <si>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</si>
  <si>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</si>
  <si>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</si>
  <si>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</si>
  <si>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</si>
  <si>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</si>
  <si>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</si>
  <si>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</si>
  <si>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</si>
  <si>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</si>
  <si>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</si>
  <si>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</si>
  <si>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</si>
  <si>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</si>
  <si>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</si>
  <si>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</si>
  <si>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</si>
  <si>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</si>
  <si>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</si>
  <si>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</si>
  <si>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</si>
  <si>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</si>
  <si>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</si>
  <si>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</si>
  <si>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</si>
  <si>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</si>
  <si>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</si>
  <si>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</si>
  <si>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</si>
  <si>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</si>
  <si>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</si>
  <si>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</si>
  <si>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</si>
  <si>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</si>
  <si>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</si>
  <si>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</si>
  <si>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</si>
  <si>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</si>
  <si>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</si>
  <si>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</si>
  <si>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</si>
  <si>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</si>
  <si>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</si>
  <si>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</si>
  <si>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</si>
  <si>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</si>
  <si>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</si>
  <si>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</si>
  <si>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</si>
  <si>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</si>
  <si>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</si>
  <si>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</si>
  <si>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</si>
  <si>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</si>
  <si>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</si>
  <si>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</si>
  <si>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</si>
  <si>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</si>
  <si>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</si>
  <si>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</si>
  <si>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</si>
  <si>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</si>
  <si>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</si>
  <si>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</si>
  <si>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</si>
  <si>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</si>
  <si>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</si>
  <si>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</si>
  <si>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</si>
  <si>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</si>
  <si>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</si>
  <si>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</si>
  <si>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</si>
  <si>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</si>
  <si>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</si>
  <si>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</si>
  <si>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</si>
  <si>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</si>
  <si>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</si>
  <si>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</si>
  <si>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</si>
  <si>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</si>
  <si>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</si>
  <si>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</si>
  <si>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</si>
  <si>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</si>
  <si>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</si>
  <si>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</si>
  <si>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</si>
  <si>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</si>
  <si>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</si>
  <si>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</si>
  <si>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</si>
  <si>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</si>
  <si>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</si>
  <si>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</si>
  <si>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</si>
  <si>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</si>
  <si>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</si>
  <si>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</si>
  <si>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</si>
  <si>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</si>
  <si>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</si>
  <si>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</si>
  <si>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</si>
  <si>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</si>
  <si>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</si>
  <si>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</si>
  <si>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</si>
  <si>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</si>
  <si>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</si>
  <si>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</si>
  <si>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</si>
  <si>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</si>
  <si>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</si>
  <si>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</si>
  <si>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</si>
  <si>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</si>
  <si>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</si>
  <si>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</si>
  <si>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</si>
  <si>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</si>
  <si>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</si>
  <si>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</si>
  <si>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</si>
  <si>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</si>
  <si>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</si>
  <si>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</si>
  <si>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</si>
  <si>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</si>
  <si>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</si>
  <si>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</si>
  <si>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</si>
  <si>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</si>
  <si>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</si>
  <si>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</si>
  <si>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</si>
  <si>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</si>
  <si>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</si>
  <si>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</si>
  <si>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</si>
  <si>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</si>
  <si>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</si>
  <si>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</si>
  <si>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</si>
  <si>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</si>
  <si>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</si>
  <si>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</si>
  <si>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</si>
  <si>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</si>
  <si>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</si>
  <si>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</si>
  <si>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</si>
  <si>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</si>
  <si>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</si>
  <si>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</si>
  <si>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</si>
  <si>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</si>
  <si>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</si>
  <si>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</si>
  <si>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</si>
  <si>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</si>
  <si>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</si>
  <si>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</si>
  <si>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</si>
  <si>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</si>
  <si>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</si>
  <si>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</si>
  <si>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</si>
  <si>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</si>
  <si>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</si>
  <si>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</si>
  <si>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</si>
  <si>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</si>
  <si>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</si>
  <si>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</si>
  <si>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</si>
  <si>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</si>
  <si>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</si>
  <si>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</si>
  <si>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</si>
  <si>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</si>
  <si>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</si>
  <si>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</si>
  <si>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</si>
  <si>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</si>
  <si>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</si>
  <si>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</si>
  <si>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</si>
  <si>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</si>
  <si>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</si>
  <si>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</si>
  <si>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</si>
  <si>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</si>
  <si>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</si>
  <si>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</si>
  <si>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</si>
  <si>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</si>
  <si>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</si>
  <si>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</si>
  <si>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</si>
  <si>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</si>
  <si>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</si>
  <si>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</si>
  <si>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</si>
  <si>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</si>
  <si>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</si>
  <si>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</si>
  <si>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</si>
  <si>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</si>
  <si>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</si>
  <si>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</si>
  <si>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</si>
  <si>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</si>
  <si>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</si>
  <si>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</si>
  <si>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</si>
  <si>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</si>
  <si>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</si>
  <si>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</si>
  <si>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</si>
  <si>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</si>
  <si>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</si>
  <si>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</si>
  <si>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</si>
  <si>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</si>
  <si>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</si>
  <si>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</si>
  <si>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</si>
  <si>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</si>
  <si>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</si>
  <si>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</si>
  <si>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</si>
  <si>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</si>
  <si>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</si>
  <si>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</si>
  <si>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</si>
  <si>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</si>
  <si>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</si>
  <si>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</si>
  <si>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</si>
  <si>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</si>
  <si>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</si>
  <si>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</si>
  <si>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</si>
  <si>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</si>
  <si>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</si>
  <si>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</si>
  <si>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</si>
  <si>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</si>
  <si>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</si>
  <si>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</si>
  <si>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</si>
  <si>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</si>
  <si>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</si>
  <si>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</si>
  <si>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</si>
  <si>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</si>
  <si>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</si>
  <si>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</si>
  <si>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</si>
  <si>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</si>
  <si>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</si>
  <si>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</si>
  <si>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</si>
  <si>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</si>
  <si>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</si>
  <si>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</si>
  <si>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</si>
  <si>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</si>
  <si>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</si>
  <si>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</si>
  <si>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</si>
  <si>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</si>
  <si>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</si>
  <si>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</si>
  <si>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</si>
  <si>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</si>
  <si>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</si>
  <si>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</si>
  <si>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</si>
  <si>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</si>
  <si>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</si>
  <si>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</si>
  <si>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</si>
  <si>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</si>
  <si>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</si>
  <si>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</si>
  <si>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</si>
  <si>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</si>
  <si>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</si>
  <si>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</si>
  <si>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</si>
  <si>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</si>
  <si>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</si>
  <si>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</si>
  <si>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</si>
  <si>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</si>
  <si>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</si>
  <si>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</si>
  <si>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</si>
  <si>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</si>
  <si>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</si>
  <si>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</si>
  <si>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</si>
  <si>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</si>
  <si>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</si>
  <si>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</si>
  <si>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</si>
  <si>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</si>
  <si>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</si>
  <si>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</si>
  <si>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</si>
  <si>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</si>
  <si>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</si>
  <si>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</si>
  <si>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</si>
  <si>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</si>
  <si>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</si>
  <si>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</si>
  <si>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</si>
  <si>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</si>
  <si>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</si>
  <si>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</si>
  <si>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</si>
  <si>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</si>
  <si>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</si>
  <si>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</si>
  <si>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</si>
  <si>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</si>
  <si>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</si>
  <si>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</si>
  <si>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</si>
  <si>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</si>
  <si>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</si>
  <si>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</si>
  <si>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</si>
  <si>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</si>
  <si>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</si>
  <si>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</si>
  <si>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</si>
  <si>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</si>
  <si>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</si>
  <si>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</si>
  <si>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</si>
  <si>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</si>
  <si>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</si>
  <si>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</si>
  <si>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</si>
  <si>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</si>
  <si>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</si>
  <si>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</si>
  <si>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</si>
  <si>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</si>
  <si>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</si>
  <si>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</si>
  <si>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</si>
  <si>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</si>
  <si>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</si>
  <si>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</si>
  <si>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</si>
  <si>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</si>
  <si>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</si>
  <si>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</si>
  <si>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</si>
  <si>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</si>
  <si>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</si>
  <si>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</si>
  <si>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</si>
  <si>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</si>
  <si>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</si>
  <si>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</si>
  <si>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</si>
  <si>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</si>
  <si>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</si>
  <si>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</si>
  <si>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</si>
  <si>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</si>
  <si>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</si>
  <si>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</si>
  <si>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</si>
  <si>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</si>
  <si>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</si>
  <si>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</si>
  <si>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</si>
  <si>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</si>
  <si>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</si>
  <si>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</si>
  <si>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</si>
  <si>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</si>
  <si>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</si>
  <si>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</si>
  <si>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</si>
  <si>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</si>
  <si>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</si>
  <si>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</si>
  <si>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</si>
  <si>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</si>
  <si>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</si>
  <si>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</si>
  <si>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</si>
  <si>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</si>
  <si>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</si>
  <si>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</si>
  <si>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</si>
  <si>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</si>
  <si>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</si>
  <si>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</si>
  <si>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</si>
  <si>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</si>
  <si>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</si>
  <si>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</si>
  <si>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</si>
  <si>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</si>
  <si>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</si>
  <si>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</si>
  <si>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</si>
  <si>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</si>
  <si>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</si>
  <si>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</si>
  <si>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</si>
  <si>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</si>
  <si>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</si>
  <si>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</si>
  <si>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</si>
  <si>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</si>
  <si>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</si>
  <si>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</si>
  <si>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</si>
  <si>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</si>
  <si>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</si>
  <si>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</si>
  <si>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</si>
  <si>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</si>
  <si>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</si>
  <si>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</si>
  <si>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</si>
  <si>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</si>
  <si>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</si>
  <si>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</si>
  <si>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</si>
  <si>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</si>
  <si>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</si>
  <si>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</si>
  <si>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</si>
  <si>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</si>
  <si>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</si>
  <si>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</si>
  <si>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</si>
  <si>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</si>
  <si>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</si>
  <si>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</si>
  <si>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</si>
  <si>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</si>
  <si>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</si>
  <si>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</si>
  <si>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</si>
  <si>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</si>
  <si>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</si>
  <si>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</si>
  <si>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</si>
  <si>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</si>
  <si>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</si>
  <si>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</si>
  <si>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</si>
  <si>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</si>
  <si>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</si>
  <si>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</si>
  <si>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</si>
  <si>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</si>
  <si>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</si>
  <si>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</si>
  <si>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</si>
  <si>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</si>
  <si>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</si>
  <si>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</si>
  <si>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</si>
  <si>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</si>
  <si>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</si>
  <si>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</si>
  <si>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</si>
  <si>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</si>
  <si>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</si>
  <si>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</si>
  <si>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</si>
  <si>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</si>
  <si>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</si>
  <si>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</si>
  <si>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</si>
  <si>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</si>
  <si>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</si>
  <si>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</si>
  <si>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</si>
  <si>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</si>
  <si>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</si>
  <si>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</si>
  <si>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</si>
  <si>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</si>
  <si>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</si>
  <si>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</si>
  <si>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</si>
  <si>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</si>
  <si>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</si>
  <si>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</si>
  <si>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</si>
  <si>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</si>
  <si>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</si>
  <si>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</si>
  <si>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</si>
  <si>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</si>
  <si>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</si>
  <si>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</si>
  <si>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</si>
  <si>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</si>
  <si>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</si>
  <si>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</si>
  <si>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</si>
  <si>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</si>
  <si>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</si>
  <si>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</si>
  <si>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</si>
  <si>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</si>
  <si>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</si>
  <si>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</si>
  <si>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</si>
  <si>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</si>
  <si>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</si>
  <si>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</si>
  <si>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</si>
  <si>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</si>
  <si>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</si>
  <si>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</si>
  <si>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</si>
  <si>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</si>
  <si>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</si>
  <si>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</si>
  <si>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</si>
  <si>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</si>
  <si>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</si>
  <si>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</si>
  <si>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</si>
  <si>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</si>
  <si>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</si>
  <si>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</si>
  <si>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</si>
  <si>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</si>
  <si>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</si>
  <si>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</si>
  <si>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</si>
  <si>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</si>
  <si>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</si>
  <si>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</si>
  <si>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</si>
  <si>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</si>
  <si>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</si>
  <si>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</si>
  <si>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</si>
  <si>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</si>
  <si>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</si>
  <si>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</si>
  <si>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</si>
  <si>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</si>
  <si>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</si>
  <si>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</si>
  <si>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</si>
  <si>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</si>
  <si>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</si>
  <si>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</si>
  <si>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</si>
  <si>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</si>
  <si>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</si>
  <si>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</si>
  <si>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</si>
  <si>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</si>
  <si>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</si>
  <si>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</si>
  <si>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</si>
  <si>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</si>
  <si>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</si>
  <si>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</si>
  <si>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</si>
  <si>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</si>
  <si>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</si>
  <si>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</si>
  <si>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</si>
  <si>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</si>
  <si>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</si>
  <si>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</si>
  <si>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</si>
  <si>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</si>
  <si>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</si>
  <si>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</si>
  <si>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</si>
  <si>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</si>
  <si>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</si>
  <si>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</si>
  <si>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</si>
  <si>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</si>
  <si>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</si>
  <si>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</si>
  <si>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</si>
  <si>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</si>
  <si>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</si>
  <si>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</si>
  <si>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</si>
  <si>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</si>
  <si>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</si>
  <si>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</si>
  <si>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</si>
  <si>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</si>
  <si>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</si>
  <si>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</si>
  <si>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</si>
  <si>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</si>
  <si>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</si>
  <si>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</si>
  <si>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</si>
  <si>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</si>
  <si>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</si>
  <si>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</si>
  <si>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</si>
  <si>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</si>
  <si>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</si>
  <si>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</si>
  <si>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</si>
  <si>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</si>
  <si>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</si>
  <si>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</si>
  <si>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</si>
  <si>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</si>
  <si>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</si>
  <si>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</si>
  <si>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</si>
  <si>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</si>
  <si>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</si>
  <si>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</si>
  <si>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</si>
  <si>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</si>
  <si>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</si>
  <si>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</si>
  <si>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</si>
  <si>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</si>
  <si>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</si>
  <si>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</si>
  <si>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</si>
  <si>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</si>
  <si>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</si>
  <si>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</si>
  <si>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</si>
  <si>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</si>
  <si>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</si>
  <si>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</si>
  <si>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</si>
  <si>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</si>
  <si>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</si>
  <si>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</si>
  <si>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</si>
  <si>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</si>
  <si>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</si>
  <si>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</si>
  <si>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</si>
  <si>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</si>
  <si>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</si>
  <si>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</si>
  <si>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</si>
  <si>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</si>
  <si>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</si>
  <si>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</si>
  <si>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</si>
  <si>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</si>
  <si>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</si>
  <si>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</si>
  <si>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</si>
  <si>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</si>
  <si>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</si>
  <si>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</si>
  <si>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</si>
  <si>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</si>
  <si>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</si>
  <si>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</si>
  <si>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</si>
  <si>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</si>
  <si>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</si>
  <si>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</si>
  <si>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</si>
  <si>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</si>
  <si>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</si>
  <si>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</si>
  <si>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</si>
  <si>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</si>
  <si>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</si>
  <si>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</si>
  <si>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</si>
  <si>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</si>
  <si>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</si>
  <si>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</si>
  <si>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</si>
  <si>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</si>
  <si>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</si>
  <si>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</si>
  <si>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</si>
  <si>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</si>
  <si>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</si>
  <si>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</si>
  <si>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</si>
  <si>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</si>
  <si>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</si>
  <si>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</si>
  <si>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</si>
  <si>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</si>
  <si>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</si>
  <si>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</si>
  <si>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</si>
  <si>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</si>
  <si>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</si>
  <si>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</si>
  <si>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</si>
  <si>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</si>
  <si>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</si>
  <si>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</si>
  <si>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</si>
  <si>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</si>
  <si>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</si>
  <si>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</si>
  <si>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</si>
  <si>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</si>
  <si>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</si>
  <si>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</si>
  <si>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</si>
  <si>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</si>
  <si>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</si>
  <si>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</si>
  <si>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</si>
  <si>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</si>
  <si>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</si>
  <si>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</si>
  <si>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</si>
  <si>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</si>
  <si>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</si>
  <si>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</si>
  <si>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</si>
  <si>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</si>
  <si>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</si>
  <si>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</si>
  <si>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</si>
  <si>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</si>
  <si>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</si>
  <si>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</si>
  <si>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</si>
  <si>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</si>
  <si>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</si>
  <si>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</si>
  <si>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</si>
  <si>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</si>
  <si>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</si>
  <si>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</si>
  <si>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</si>
  <si>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</si>
  <si>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</si>
  <si>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</si>
  <si>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</si>
  <si>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</si>
  <si>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</si>
  <si>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</si>
  <si>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</si>
  <si>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</si>
  <si>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</si>
  <si>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</si>
  <si>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</si>
  <si>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</si>
  <si>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</si>
  <si>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</si>
  <si>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</si>
  <si>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</si>
  <si>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</si>
  <si>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</si>
  <si>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</si>
  <si>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</si>
  <si>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</si>
  <si>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</si>
  <si>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</si>
  <si>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</si>
  <si>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</si>
  <si>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</si>
  <si>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</si>
  <si>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</si>
  <si>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</si>
  <si>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</si>
  <si>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</si>
  <si>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</si>
  <si>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</si>
  <si>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</si>
  <si>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</si>
  <si>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</si>
  <si>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</si>
  <si>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</si>
  <si>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</si>
  <si>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</si>
  <si>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</si>
  <si>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</si>
  <si>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</si>
  <si>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</si>
  <si>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</si>
  <si>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</si>
  <si>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</si>
  <si>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</si>
  <si>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</si>
  <si>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</si>
  <si>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</si>
  <si>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</si>
  <si>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</si>
  <si>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</si>
  <si>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</si>
  <si>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</si>
  <si>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</si>
  <si>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</si>
  <si>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</si>
  <si>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</si>
  <si>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</si>
  <si>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</si>
  <si>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</si>
  <si>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</si>
  <si>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</si>
  <si>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</si>
  <si>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</si>
  <si>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</si>
  <si>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</si>
  <si>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</si>
  <si>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</si>
  <si>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</si>
  <si>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</si>
  <si>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</si>
  <si>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</si>
  <si>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</si>
  <si>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</si>
  <si>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</si>
  <si>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</si>
  <si>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</si>
  <si>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</si>
  <si>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</si>
  <si>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</si>
  <si>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</si>
  <si>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</si>
  <si>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</si>
  <si>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</si>
  <si>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</si>
  <si>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</si>
  <si>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</si>
  <si>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</si>
  <si>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</si>
  <si>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</si>
  <si>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</si>
  <si>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</si>
  <si>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</si>
  <si>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</si>
  <si>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</si>
  <si>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</si>
  <si>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</si>
  <si>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</si>
  <si>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</si>
  <si>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</si>
  <si>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</si>
  <si>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</si>
  <si>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</si>
  <si>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</si>
  <si>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</si>
  <si>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</si>
  <si>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</si>
  <si>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</si>
  <si>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</si>
  <si>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</si>
  <si>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</si>
  <si>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</si>
  <si>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</si>
  <si>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</si>
  <si>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</si>
  <si>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</si>
  <si>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</si>
  <si>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</si>
  <si>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</si>
  <si>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</si>
  <si>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</si>
  <si>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</si>
  <si>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</si>
  <si>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</si>
  <si>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</si>
  <si>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</si>
  <si>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</si>
  <si>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</si>
  <si>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</si>
  <si>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</si>
  <si>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</si>
  <si>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</si>
  <si>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</si>
  <si>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</si>
  <si>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</si>
  <si>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</si>
  <si>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</si>
  <si>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</si>
  <si>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</si>
  <si>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</si>
  <si>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</si>
  <si>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</si>
  <si>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</si>
  <si>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</si>
  <si>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</si>
  <si>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</si>
  <si>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</si>
  <si>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</si>
  <si>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</si>
  <si>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</si>
  <si>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</si>
  <si>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</si>
  <si>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</si>
  <si>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</si>
  <si>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</si>
  <si>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</si>
  <si>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</si>
  <si>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</si>
  <si>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</si>
  <si>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</si>
  <si>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</si>
  <si>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</si>
  <si>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</si>
  <si>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</si>
  <si>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</si>
  <si>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</si>
  <si>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</si>
  <si>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</si>
  <si>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</si>
  <si>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</si>
  <si>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</si>
  <si>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</si>
  <si>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</si>
  <si>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</si>
  <si>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</si>
  <si>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</si>
  <si>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</si>
  <si>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</si>
  <si>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</si>
  <si>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</si>
  <si>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</si>
  <si>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</si>
  <si>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</si>
  <si>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</si>
  <si>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</si>
  <si>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</si>
  <si>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</si>
  <si>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</si>
  <si>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</si>
  <si>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</si>
  <si>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</si>
  <si>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</si>
  <si>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</si>
  <si>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</si>
  <si>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</si>
  <si>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</si>
  <si>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</si>
  <si>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</si>
  <si>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</si>
  <si>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</si>
  <si>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</si>
  <si>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</si>
  <si>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</si>
  <si>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</si>
  <si>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</si>
  <si>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</si>
  <si>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</si>
  <si>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</si>
  <si>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</si>
  <si>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</si>
  <si>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</si>
  <si>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</si>
  <si>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</si>
  <si>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</si>
  <si>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</si>
  <si>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</si>
  <si>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</si>
  <si>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</si>
  <si>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</si>
  <si>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</si>
  <si>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</si>
  <si>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</si>
  <si>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</si>
  <si>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</si>
  <si>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</si>
  <si>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</si>
  <si>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</si>
  <si>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</si>
  <si>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</si>
  <si>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</si>
  <si>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</si>
  <si>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</si>
  <si>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</si>
  <si>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</si>
  <si>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</si>
  <si>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</si>
  <si>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</si>
  <si>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</si>
  <si>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</si>
  <si>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</si>
  <si>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</si>
  <si>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</si>
  <si>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</si>
  <si>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</si>
  <si>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</si>
  <si>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</si>
  <si>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</si>
  <si>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</si>
  <si>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</si>
  <si>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</si>
  <si>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</si>
  <si>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</si>
  <si>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</si>
  <si>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</si>
  <si>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</si>
  <si>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</si>
  <si>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</si>
  <si>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</si>
  <si>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</si>
  <si>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</si>
  <si>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</si>
  <si>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</si>
  <si>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</si>
  <si>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</si>
  <si>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</si>
  <si>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</si>
  <si>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</si>
  <si>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</si>
  <si>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</si>
  <si>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</si>
  <si>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</si>
  <si>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</si>
  <si>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</si>
  <si>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</si>
  <si>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</si>
  <si>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</si>
  <si>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</si>
  <si>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</si>
  <si>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</si>
  <si>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</si>
  <si>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</si>
  <si>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</si>
  <si>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</si>
  <si>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</si>
  <si>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</si>
  <si>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</si>
  <si>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</si>
  <si>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</si>
  <si>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</si>
  <si>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</si>
  <si>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</si>
  <si>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</si>
  <si>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</si>
  <si>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</si>
  <si>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</si>
  <si>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</si>
  <si>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</si>
  <si>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</si>
  <si>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</si>
  <si>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</si>
  <si>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</si>
  <si>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</si>
  <si>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</si>
  <si>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</si>
  <si>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</si>
  <si>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</si>
  <si>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</si>
  <si>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</si>
  <si>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</si>
  <si>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</si>
  <si>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</si>
  <si>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</si>
  <si>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</si>
  <si>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</si>
  <si>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</si>
  <si>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</si>
  <si>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</si>
  <si>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</si>
  <si>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</si>
  <si>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</si>
  <si>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</si>
  <si>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</si>
  <si>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</si>
  <si>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</si>
  <si>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</si>
  <si>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</si>
  <si>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</si>
  <si>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</si>
  <si>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</si>
  <si>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</si>
  <si>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</si>
  <si>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</si>
  <si>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</si>
  <si>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</si>
  <si>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</si>
  <si>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</si>
  <si>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</si>
  <si>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</si>
  <si>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</si>
  <si>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</si>
  <si>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</si>
  <si>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</si>
  <si>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</si>
  <si>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</si>
  <si>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</si>
  <si>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</si>
  <si>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</si>
  <si>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</si>
  <si>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</si>
  <si>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</si>
  <si>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</si>
  <si>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</si>
  <si>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</si>
  <si>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</si>
  <si>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</si>
  <si>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</si>
  <si>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</si>
  <si>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</si>
  <si>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</si>
  <si>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</si>
  <si>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</si>
  <si>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</si>
  <si>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</si>
  <si>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</si>
  <si>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</si>
  <si>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</si>
  <si>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</si>
  <si>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</si>
  <si>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</si>
  <si>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</si>
  <si>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</si>
  <si>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</si>
  <si>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</si>
  <si>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</si>
  <si>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</si>
  <si>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</si>
  <si>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</si>
  <si>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</si>
  <si>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</si>
  <si>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</si>
  <si>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</si>
  <si>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</si>
  <si>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</si>
  <si>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</si>
  <si>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</si>
  <si>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</si>
  <si>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</si>
  <si>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</si>
  <si>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</si>
  <si>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</si>
  <si>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</si>
  <si>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</si>
  <si>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</si>
  <si>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</si>
  <si>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</si>
  <si>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</si>
  <si>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</si>
  <si>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</si>
  <si>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</si>
  <si>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</si>
  <si>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</si>
  <si>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</si>
  <si>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</si>
  <si>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</si>
  <si>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</si>
  <si>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</si>
  <si>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</si>
  <si>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</si>
  <si>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</si>
  <si>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</si>
  <si>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</si>
  <si>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</si>
  <si>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</si>
  <si>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</si>
  <si>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</si>
  <si>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</si>
  <si>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</si>
  <si>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</si>
  <si>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</si>
  <si>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</si>
  <si>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</si>
  <si>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</si>
  <si>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</si>
  <si>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</si>
  <si>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</si>
  <si>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</si>
  <si>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</si>
  <si>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</si>
  <si>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</si>
  <si>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</si>
  <si>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</si>
  <si>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</si>
  <si>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</si>
  <si>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</si>
  <si>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</si>
  <si>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</si>
  <si>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</si>
  <si>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</si>
  <si>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</si>
  <si>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</si>
  <si>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</si>
  <si>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</si>
  <si>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</si>
  <si>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</si>
  <si>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</si>
  <si>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</si>
  <si>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</si>
  <si>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</si>
  <si>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</si>
  <si>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</si>
  <si>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</si>
  <si>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</si>
  <si>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</si>
  <si>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</si>
  <si>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</si>
  <si>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</si>
  <si>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</si>
  <si>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</si>
  <si>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</si>
  <si>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</si>
  <si>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</si>
  <si>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</si>
  <si>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</si>
  <si>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</si>
  <si>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</si>
  <si>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</si>
  <si>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</si>
  <si>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</si>
  <si>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</si>
  <si>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</si>
  <si>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</si>
  <si>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</si>
  <si>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</si>
  <si>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</si>
  <si>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</si>
  <si>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</si>
  <si>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</si>
  <si>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</si>
  <si>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</si>
  <si>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</si>
  <si>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</si>
  <si>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</si>
  <si>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</si>
  <si>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</si>
  <si>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</si>
  <si>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</si>
  <si>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</si>
  <si>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</si>
  <si>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</si>
  <si>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</si>
  <si>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</si>
  <si>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</si>
  <si>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</si>
  <si>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</si>
  <si>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</si>
  <si>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</si>
  <si>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</si>
  <si>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</si>
  <si>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</si>
  <si>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</si>
  <si>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</si>
  <si>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</si>
  <si>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</si>
  <si>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</si>
  <si>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</si>
  <si>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</si>
  <si>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</si>
  <si>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</si>
  <si>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</si>
  <si>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</si>
  <si>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</si>
  <si>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</si>
  <si>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</si>
  <si>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</si>
  <si>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</si>
  <si>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</si>
  <si>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</si>
  <si>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</si>
  <si>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</si>
  <si>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</si>
  <si>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</si>
  <si>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</si>
  <si>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</si>
  <si>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</si>
  <si>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</si>
  <si>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</si>
  <si>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</si>
  <si>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</si>
  <si>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</si>
  <si>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</si>
  <si>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</si>
  <si>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</si>
  <si>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</si>
  <si>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</si>
  <si>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</si>
  <si>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</si>
  <si>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</si>
  <si>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</si>
  <si>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</si>
  <si>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</si>
  <si>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</si>
  <si>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</si>
  <si>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</si>
  <si>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</si>
  <si>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</si>
  <si>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</si>
  <si>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</si>
  <si>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</si>
  <si>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</si>
  <si>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</si>
  <si>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</si>
  <si>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</si>
  <si>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</si>
  <si>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</si>
  <si>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</si>
  <si>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</si>
  <si>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</si>
  <si>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</si>
  <si>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</si>
  <si>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</si>
  <si>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</si>
  <si>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</si>
  <si>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</si>
  <si>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</si>
  <si>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</si>
  <si>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</si>
  <si>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</si>
  <si>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</si>
  <si>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</si>
  <si>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</si>
  <si>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</si>
  <si>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</si>
  <si>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</si>
  <si>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</si>
  <si>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</si>
  <si>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</si>
  <si>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</si>
  <si>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</si>
  <si>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</si>
  <si>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</si>
  <si>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</si>
  <si>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</si>
  <si>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</si>
  <si>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</si>
  <si>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</si>
  <si>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</si>
  <si>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</si>
  <si>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</si>
  <si>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</si>
  <si>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</si>
  <si>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</si>
  <si>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</si>
  <si>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</si>
  <si>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</si>
  <si>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</si>
  <si>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</si>
  <si>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</si>
  <si>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</si>
  <si>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</si>
  <si>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</si>
  <si>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</si>
  <si>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</si>
  <si>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</si>
  <si>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</si>
  <si>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</si>
  <si>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</si>
  <si>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</si>
  <si>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</si>
  <si>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</si>
  <si>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</si>
  <si>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</si>
  <si>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</si>
  <si>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</si>
  <si>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</si>
  <si>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</si>
  <si>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</si>
  <si>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</si>
  <si>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</si>
  <si>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</si>
  <si>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</si>
  <si>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</si>
  <si>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</si>
  <si>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</si>
  <si>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</si>
  <si>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</si>
  <si>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</si>
  <si>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</si>
  <si>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</si>
  <si>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</si>
  <si>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</si>
  <si>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</si>
  <si>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</si>
  <si>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</si>
  <si>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</si>
  <si>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</si>
  <si>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</si>
  <si>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</si>
  <si>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</si>
  <si>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</si>
  <si>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</si>
  <si>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</si>
  <si>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</si>
  <si>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</si>
  <si>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</si>
  <si>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</si>
  <si>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</si>
  <si>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</si>
  <si>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</si>
  <si>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</si>
  <si>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</si>
  <si>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</si>
  <si>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</si>
  <si>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</si>
  <si>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</si>
  <si>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</si>
  <si>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</si>
  <si>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</si>
  <si>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</si>
  <si>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</si>
  <si>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</si>
  <si>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</si>
  <si>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</si>
  <si>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</si>
  <si>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</si>
  <si>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</si>
  <si>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</si>
  <si>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</si>
  <si>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</si>
  <si>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</si>
  <si>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</si>
  <si>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</si>
  <si>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</si>
  <si>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</si>
  <si>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</si>
  <si>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</si>
  <si>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</si>
  <si>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</si>
  <si>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</si>
  <si>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</si>
  <si>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</si>
  <si>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</si>
  <si>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</si>
  <si>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</si>
  <si>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</si>
  <si>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</si>
  <si>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</si>
  <si>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</si>
  <si>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</si>
  <si>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</si>
  <si>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</si>
  <si>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</si>
  <si>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</si>
  <si>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</si>
  <si>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</si>
  <si>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</si>
  <si>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</si>
  <si>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</si>
  <si>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</si>
  <si>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</si>
  <si>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</si>
  <si>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</si>
  <si>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</si>
  <si>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</si>
  <si>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</si>
  <si>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</si>
  <si>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</si>
  <si>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</si>
  <si>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</si>
  <si>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</si>
  <si>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</si>
  <si>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</si>
  <si>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</si>
  <si>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</si>
  <si>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</si>
  <si>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</si>
  <si>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</si>
  <si>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</si>
  <si>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</si>
  <si>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</si>
  <si>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</si>
  <si>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</si>
  <si>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</si>
  <si>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</si>
  <si>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</si>
  <si>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</si>
  <si>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</si>
  <si>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</si>
  <si>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</si>
  <si>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</si>
  <si>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</si>
  <si>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</si>
  <si>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</si>
  <si>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</si>
  <si>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</si>
  <si>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</si>
  <si>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</si>
  <si>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</si>
  <si>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</si>
  <si>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</si>
  <si>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</si>
  <si>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</si>
  <si>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</si>
  <si>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</si>
  <si>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</si>
  <si>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</si>
  <si>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</si>
  <si>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</si>
  <si>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</si>
  <si>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</si>
  <si>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</si>
  <si>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</si>
  <si>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</si>
  <si>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</si>
  <si>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</si>
  <si>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</si>
  <si>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</si>
  <si>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</si>
  <si>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</si>
  <si>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</si>
  <si>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</si>
  <si>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</si>
  <si>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</si>
  <si>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</si>
  <si>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</si>
  <si>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</si>
  <si>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</si>
  <si>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</si>
  <si>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</si>
  <si>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</si>
  <si>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</si>
  <si>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</si>
  <si>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</si>
  <si>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</si>
  <si>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</si>
  <si>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</si>
  <si>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</si>
  <si>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</si>
  <si>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</si>
  <si>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</si>
  <si>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</si>
  <si>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</si>
  <si>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</si>
  <si>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</si>
  <si>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</si>
  <si>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</si>
  <si>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</si>
  <si>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</si>
  <si>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</si>
  <si>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</si>
  <si>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</si>
  <si>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</si>
  <si>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</si>
  <si>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</si>
  <si>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</si>
  <si>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</si>
  <si>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</si>
  <si>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</si>
  <si>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</si>
  <si>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</si>
  <si>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</si>
  <si>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</si>
  <si>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</si>
  <si>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</si>
  <si>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</si>
  <si>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</si>
  <si>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</si>
  <si>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</si>
  <si>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</si>
  <si>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</si>
  <si>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</si>
  <si>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</si>
  <si>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</si>
  <si>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</si>
  <si>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</si>
  <si>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</si>
  <si>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</si>
  <si>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</si>
  <si>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</si>
  <si>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</si>
  <si>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</si>
  <si>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</si>
  <si>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</si>
  <si>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</si>
  <si>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</si>
  <si>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</si>
  <si>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</si>
  <si>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</si>
  <si>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</si>
  <si>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</si>
  <si>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</si>
  <si>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</si>
  <si>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</si>
  <si>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</si>
  <si>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</si>
  <si>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</si>
  <si>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</si>
  <si>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</si>
  <si>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</si>
  <si>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</si>
  <si>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</si>
  <si>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</si>
  <si>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</si>
  <si>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</si>
  <si>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</si>
  <si>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</si>
  <si>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</si>
  <si>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</si>
  <si>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</si>
  <si>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</si>
  <si>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</si>
  <si>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</si>
  <si>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</si>
  <si>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</si>
  <si>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</si>
  <si>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</si>
  <si>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</si>
  <si>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</si>
  <si>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</si>
  <si>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</si>
  <si>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</si>
  <si>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</si>
  <si>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</si>
  <si>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</si>
  <si>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</si>
  <si>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</si>
  <si>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</si>
  <si>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</si>
  <si>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</si>
  <si>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</si>
  <si>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</si>
  <si>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</si>
  <si>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</si>
  <si>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</si>
  <si>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</si>
  <si>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</si>
  <si>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</si>
  <si>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</si>
  <si>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</si>
  <si>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</si>
  <si>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</si>
  <si>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</si>
  <si>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</si>
  <si>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</si>
  <si>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</si>
  <si>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</si>
  <si>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</si>
  <si>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</si>
  <si>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</si>
  <si>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</si>
  <si>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</si>
  <si>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</si>
  <si>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</si>
  <si>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</si>
  <si>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</si>
  <si>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</si>
  <si>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</si>
  <si>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</si>
  <si>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</si>
  <si>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</si>
  <si>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</si>
  <si>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</si>
  <si>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</si>
  <si>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</si>
  <si>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</si>
  <si>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</si>
  <si>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</si>
  <si>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</si>
  <si>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</si>
  <si>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</si>
  <si>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</si>
  <si>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</si>
  <si>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</si>
  <si>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</si>
  <si>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</si>
  <si>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</si>
  <si>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</si>
  <si>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</si>
  <si>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</si>
  <si>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</si>
  <si>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</si>
  <si>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</si>
  <si>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</si>
  <si>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</si>
  <si>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</si>
  <si>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</si>
  <si>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</si>
  <si>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</si>
  <si>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</si>
  <si>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</si>
  <si>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</si>
  <si>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</si>
  <si>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</si>
  <si>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</si>
  <si>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</si>
  <si>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</si>
  <si>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</si>
  <si>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</si>
  <si>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</si>
  <si>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</si>
  <si>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</si>
  <si>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</si>
  <si>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</si>
  <si>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</si>
  <si>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</si>
  <si>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</si>
  <si>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</si>
  <si>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</si>
  <si>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</si>
  <si>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</si>
  <si>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</si>
  <si>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</si>
  <si>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</si>
  <si>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</si>
  <si>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</si>
  <si>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</si>
  <si>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</si>
  <si>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</si>
  <si>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</si>
  <si>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</si>
  <si>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</si>
  <si>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</si>
  <si>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</si>
  <si>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</si>
  <si>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</si>
  <si>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</si>
  <si>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</si>
  <si>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</si>
  <si>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</si>
  <si>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</si>
  <si>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</si>
  <si>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</si>
  <si>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</si>
  <si>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</si>
  <si>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</si>
  <si>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</si>
  <si>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</si>
  <si>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</si>
  <si>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</si>
  <si>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</si>
  <si>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</si>
  <si>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</si>
  <si>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</si>
  <si>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</si>
  <si>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60 mins</t>
  </si>
  <si>
    <t>PCM-20251119-00002150</t>
  </si>
  <si>
    <t>ETA 45 mins</t>
  </si>
  <si>
    <t>PCM-20251119-00002164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</si>
</sst>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5" totalsRowShown="0" headerRowDxfId="15" dataDxfId="14" headerRowBorderDxfId="12" tableBorderDxfId="13">
  <autoFilter ref="A1:L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318.05875451389147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45981.007180439818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45981.007180439818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45981.007180439818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45981.007180439818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45981.007180439818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45981.007180439818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45981.007180439818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45981.007180439818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45981.007180439818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45981.007180439818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45981.007180439818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45981.007180439818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45981.007180439818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45981.007180439818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45981.007180439818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45981.007180439818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45981.007180439818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45981.007180439818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45981.007180439818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45981.007180439818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45981.007180439818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45981.007180439818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45981.007180439818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45981.007180439818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45981.007180439818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45981.007180439818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45981.007180439818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45981.007180439818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45981.007180439818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45981.007180439818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45981.007180439818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45981.007180439818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45981.007180439818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45981.007180439818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45981.007180439818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45981.007180439818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45981.007180439818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45981.007180439818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45981.007180439818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45981.007180439818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45981.007180439818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45981.007180439818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45981.007180439818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45981.007180439818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45981.007180439818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45981.007180439818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45981.007180439818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45981.007180439818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45981.007180439818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45981.007180439818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45981.007180439818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45981.007180439818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45981.007180439818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45981.007180439818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45981.007180439818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E3C1BDE-8587-4CBE-A39F-A7AE3E8BB36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tabSelected="1"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156.00734247685614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45981.007180439818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45981.007180439818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45981.007180439818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45981.007180439818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45981.007180439818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45981.007180439818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45981.007180439818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45981.007180439818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45981.007180439818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45981.007180439818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45981.007180439818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45981.007180439818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45981.007180439818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45981.007180439818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45981.007180439818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45981.007180439818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45981.007180439818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45981.007180439818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45981.007180439818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45981.007180439818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45981.007180439818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45981.007180439818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45981.007180439818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45981.007180439818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45981.007180439818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45981.007180439818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45981.007180439818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45981.007180439818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45981.007180439818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45981.007180439818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45981.007180439818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45981.007180439818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45981.007180439818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45981.007180439818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45981.007180439818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45981.007180439818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45981.007180439818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45981.007180439818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45981.007180439818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45981.007180439818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45981.007180439818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45981.007180439818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45981.007180439818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45981.007180439818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45981.007180439818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45981.007180439818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45981.007180439818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45981.007180439818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45981.007180439818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45981.007180439818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45981.007180439818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45981.007180439818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45981.007180439818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45981.007180439818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45981.007180439818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45981.007180439818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45981.007180439818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45981.007180439818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45981.007180439818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45981.007180439818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45981.007180439818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45981.007180439818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45981.007180439818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45981.007180439818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45981.007180439818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45981.007180439818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45981.007180439818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45981.007180439818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45981.007180439818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45981.007180439818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45981.007180439818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45981.007180439818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45981.007180439818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45981.007180439818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45981.007180439818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45981.007180439818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45981.007180439818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45981.007180439818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45981.007180439818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45981.007180439818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45981.007180439818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45981.007180439818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45981.007180439818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45981.007180439818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45981.007180439818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45981.007180439818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45981.007180439818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45981.007180439818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45981.007180439818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45981.007180439818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45981.007180439818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45981.007180439818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45981.007180439818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45981.007180439818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45981.007180439818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45981.007180439818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45981.007180439818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45981.007180439818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45981.007180439818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45981.007180439818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45981.007180439818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45981.007180439818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45981.007180439818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45981.007180439818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45981.007180439818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45981.007180439818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45981.007180439818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45981.007180439818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45981.007180439818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45981.007180439818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45981.007180439818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45981.007180439818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45981.007180439818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45981.007180439818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45981.007180439818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45981.007180439818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45981.007180439818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45981.007180439818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45981.007180439818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45981.007180439818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45981.007180439818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45981.007180439818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45981.007180439818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45981.007180439818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45981.007180439818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45981.007180439818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45981.007180439818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45981.007180439818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45981.007180439818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45981.007180439818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45981.007180439818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45981.007180439818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45981.007180439818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45981.007180439818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45981.007180439818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45981.007180439818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45981.007180439818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45981.007180439818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45981.007180439818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45981.007180439818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45981.007180439818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45981.007180439818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45981.007180439818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45981.007180439818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45981.007180439818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45981.007180439818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45981.007180439818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45981.007180439818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45981.007180439818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45981.007180439818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45981.007180439818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45981.007180439818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45981.007180439818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45981.007180439818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45981.007180439818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45981.007180439818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45981.007180439818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45981.007180439818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45981.007180439818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45981.007180439818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45981.007180439818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45981.007180439818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45981.007180439818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45981.007180439818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45981.007180439818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45981.007180439818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45981.007180439818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45981.007180439818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45981.007180439818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45981.007180439818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45981.007180439818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45981.007180439818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45981.007180439818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45981.007180439818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45981.007180439818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45981.007180439818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45981.007180439818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45981.007180439818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45981.007180439818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45981.007180439818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45981.007180439818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45981.007180439818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45981.007180439818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45981.007180439818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45981.007180439818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45981.007180439818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45981.007180439818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45981.007180439818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45981.007180439818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45981.007180439818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45981.007180439818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45981.007180439818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45981.007180439818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45981.007180439818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45981.007180439818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45981.007180439818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45981.007180439818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45981.007180439818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45981.007180439818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45981.007180439818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45981.007180439818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45981.007180439818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45981.007180439818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45981.007180439818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45981.007180439818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45981.007180439818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45981.007180439818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45981.007180439818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45981.007180439818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45981.007180439818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45981.007180439818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45981.007180439818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45981.007180439818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45981.007180439818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45981.007180439818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45981.007180439818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45981.007180439818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45981.007180439818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45981.007180439818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45981.007180439818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45981.007180439818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45981.007180439818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45981.007180439818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45981.007180439818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45981.007180439818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45981.007180439818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45981.007180439818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45981.007180439818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45981.007180439818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45981.007180439818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45981.007180439818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45981.007180439818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45981.007180439818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45981.007180439818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45981.007180439818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45981.007180439818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45981.007180439818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45981.007180439818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45981.007180439818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45981.007180439818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45981.007180439818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45981.007180439818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45981.007180439818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45981.007180439818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45981.007180439818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45981.007180439818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45981.007180439818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45981.007180439818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45981.007180439818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45981.007180439818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45981.007180439818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45981.007180439818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45981.007180439818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45981.007180439818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45981.007180439818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45981.007180439818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45981.007180439818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45981.007180439818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45981.007180439818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45981.007180439818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45981.007180439818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45981.007180439818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45981.007180439818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45981.007180439818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45981.007180439818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45981.007180439818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45981.007180439818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45981.007180439818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45981.007180439818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45981.007180439818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45981.007180439818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45981.007180439818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45981.007180439818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45981.007180439818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45981.007180439818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45981.007180439818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45981.007180439818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45981.007180439818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45981.007180439818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45981.007180439818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45981.007180439818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45981.007180439818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45981.007180439818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45981.007180439818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45981.007180439818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45981.007180439818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45981.007180439818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45981.007180439818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45981.007180439818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45981.007180439818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45981.007180439818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45981.007180439818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45981.007180439818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45981.007180439818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45981.007180439818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45981.007180439818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45981.007180439818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45981.007180439818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45981.007180439818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45981.007180439818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45981.007180439818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45981.007180439818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45981.007180439818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45981.007180439818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45981.007180439818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45981.007180439818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45981.007180439818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45981.007180439818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45981.007180439818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45981.007180439818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45981.007180439818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45981.007180439818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45981.007180439818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45981.007180439818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45981.007180439818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45981.007180439818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45981.007180439818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45981.007180439818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45981.007180439818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45981.007180439818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45981.007180439818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45981.007180439818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45981.007180439818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45981.007180439818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45981.007180439818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45981.007180439818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45981.007180439818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45981.007180439818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45981.007180439818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45981.007180439818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45981.007180439818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45981.007180439818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45981.007180439818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45981.007180439818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45981.007180439818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45981.007180439818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45981.007180439818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45981.007180439818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45981.007180439818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45981.007180439818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45981.007180439818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45981.007180439818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45981.007180439818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45981.007180439818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45981.007180439818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45981.007180439818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45981.007180439818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45981.007180439818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45981.007180439818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45981.007180439818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45981.007180439818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45981.007180439818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45981.007180439818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45981.007180439818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45981.007180439818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45981.007180439818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45981.007180439818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45981.007180439818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45981.007180439818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45981.007180439818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45981.007180439818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45981.007180439818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45981.007180439818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45981.007180439818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45981.007180439818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45981.007180439818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45981.007180439818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45981.007180439818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45981.007180439818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45981.007180439818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45981.007180439818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45981.007180439818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45981.007180439818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45981.007180439818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45981.007180439818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45981.007180439818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45981.007180439818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45981.007180439818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45981.007180439818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45981.007180439818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45981.007180439818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45981.007180439818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45981.007180439818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45981.007180439818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45981.007180439818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45981.007180439818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45981.007180439818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45981.007180439818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45981.007180439818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45981.007180439818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45981.007180439818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45981.007180439818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45981.007180439818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45981.007180439818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45981.007180439818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45981.007180439818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45981.007180439818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45981.007180439818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45981.007180439818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45981.007180439818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45981.007180439818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45981.007180439818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45981.007180439818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45981.007180439818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45981.007180439818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45981.007180439818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45981.007180439818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45981.007180439818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45981.007180439818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45981.007180439818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45981.007180439818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45981.007180439818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45981.007180439818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45981.007180439818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45981.007180439818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45981.007180439818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45981.007180439818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45981.007180439818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45981.007180439818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45981.007180439818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45981.007180439818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45981.007180439818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45981.007180439818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45981.007180439818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45981.007180439818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45981.007180439818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45981.007180439818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45981.007180439818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45981.007180439818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45981.007180439818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45981.007180439818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45981.007180439818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45981.007180439818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45981.007180439818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45981.007180439818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45981.007180439818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45981.007180439818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45981.007180439818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45981.007180439818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45981.007180439818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45981.007180439818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45981.007180439818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45981.007180439818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45981.007180439818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45981.007180439818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45981.007180439818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45981.007180439818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45981.007180439818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45981.007180439818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45981.007180439818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45981.007180439818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45981.007180439818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45981.007180439818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45981.007180439818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45981.007180439818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45981.007180439818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45981.007180439818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45981.007180439818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45981.007180439818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45981.007180439818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45981.007180439818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45981.007180439818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45981.007180439818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45981.007180439818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45981.007180439818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45981.007180439818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45981.007180439818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45981.007180439818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45981.007180439818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45981.007180439818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45981.007180439818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45981.007180439818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45981.007180439818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45981.007180439818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45981.007180439818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45981.007180439818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45981.007180439818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45981.007180439818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45981.007180439818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45981.007180439818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45981.007180439818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45981.007180439818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45981.007180439818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45981.007180439818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45981.007180439818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45981.007180439818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45981.007180439818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45981.007180439818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45981.007180439818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45981.007180439818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45981.007180439818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45981.007180439818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45981.007180439818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45981.007180439818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45981.007180439818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45981.007180439818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45981.007180439818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45981.007180439818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45981.007180439818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45981.007180439818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45981.007180439818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45981.007180439818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45981.007180439818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45981.007180439818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45981.007180439818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45981.007180439818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45981.007180439818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45981.007180439818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45981.007180439818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45981.007180439818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45981.007180439818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45981.007180439818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45981.007180439818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45981.007180439818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45981.007180439818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45981.007180439818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45981.007180439818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45981.007180439818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45981.007180439818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45981.007180439818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45981.007180439818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45981.007180439818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45981.007180439818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45981.007180439818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45981.007180439818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45981.007180439818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45981.007180439818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45981.007180439818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45981.007180439818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45981.007180439818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45981.007180439818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45981.007180439818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45981.007180439818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45981.007180439818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45981.007180439818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45981.007180439818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45981.007180439818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45981.007180439818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45981.007180439818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45981.007180439818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45981.007180439818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45981.007180439818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45981.007180439818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45981.007180439818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45981.007180439818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45981.007180439818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45981.007180439818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45981.007180439818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45981.007180439818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45981.007180439818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45981.007180439818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45981.007180439818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45981.007180439818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45981.007180439818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45981.007180439818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45981.007180439818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45981.007180439818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45981.007180439818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45981.007180439818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45981.007180439818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45981.007180439818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45981.007180439818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45981.007180439818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45981.007180439818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45981.007180439818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45981.007180439818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45981.007180439818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45981.007180439818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45981.007180439818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45981.007180439818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45981.007180439818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45981.007180439818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45981.007180439818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45981.007180439818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45981.007180439818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45981.007180439818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45981.007180439818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45981.007180439818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45981.007180439818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45981.007180439818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45981.007180439818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45981.007180439818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45981.007180439818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45981.007180439818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45981.007180439818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45981.007180439818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45981.007180439818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45981.007180439818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45981.007180439818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45981.007180439818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45981.007180439818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45981.007180439818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45981.007180439818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45981.007180439818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45981.007180439818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45981.007180439818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45981.007180439818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45981.007180439818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45981.007180439818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45981.007180439818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45981.007180439818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45981.007180439818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45981.007180439818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45981.007180439818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45981.007180439818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45981.007180439818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45981.007180439818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45981.007180439818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45981.007180439818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45981.007180439818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45981.007180439818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45981.007180439818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45981.007180439818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45981.007180439818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45981.007180439818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45981.007180439818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45981.007180439818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45981.007180439818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45981.007180439818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45981.007180439818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45981.007180439818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45981.007180439818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45981.007180439818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45981.007180439818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45981.007180439818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45981.007180439818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45981.007180439818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45981.007180439818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45981.007180439818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45981.007180439818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45981.007180439818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45981.007180439818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45981.007180439818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45981.007180439818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45981.007180439818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45981.007180439818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45981.007180439818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45981.007180439818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45981.007180439818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45981.007180439818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45981.007180439818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45981.007180439818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45981.007180439818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45981.007180439818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45981.007180439818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45981.007180439818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45981.007180439818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45981.007180439818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45981.007180439818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45981.007180439818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45981.007180439818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45981.007180439818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45981.007180439818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45981.007180439818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45981.007180439818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45981.007180439818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45981.007180439818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45981.007180439818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45981.007180439818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45981.007180439818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45981.007180439818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45981.007180439818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45981.007180439818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45981.007180439818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45981.007180439818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45981.007180439818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45981.007180439818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45981.007180439818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45981.007180439818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45981.007180439818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45981.007180439818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45981.007180439818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45981.007180439818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45981.007180439818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45981.007180439818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45981.007180439818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45981.007180439818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45981.007180439818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45981.007180439818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45981.007180439818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45981.007180439818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45981.007180439818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45981.007180439818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45981.007180439818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45981.007180439818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45981.007180439818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45981.007180439818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45981.007180439818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45981.007180439818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45981.007180439818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45981.007180439818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45981.007180439818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45981.007180439818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45981.007180439818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45981.007180439818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45981.007180439818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45981.007180439818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45981.007180439818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45981.007180439818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45981.007180439818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45981.007180439818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45981.007180439818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45981.007180439818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45981.007180439818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45981.007180439818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45981.007180439818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45981.007180439818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45981.007180439818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45981.007180439818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45981.007180439818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45981.007180439818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45981.007180439818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45981.007180439818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45981.007180439818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45981.007180439818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45981.007180439818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45981.007180439818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45981.007180439818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45981.007180439818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45981.007180439818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45981.007180439818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45981.007180439818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45981.007180439818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45981.007180439818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45981.007180439818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45981.007180439818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45981.007180439818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45981.007180439818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45981.007180439818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45981.007180439818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45981.007180439818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45981.007180439818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45981.007180439818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45981.007180439818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45981.007180439818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45981.007180439818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45981.007180439818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45981.007180439818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45981.007180439818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45981.007180439818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45981.007180439818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45981.007180439818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45981.007180439818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45981.007180439818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45981.007180439818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45981.007180439818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45981.007180439818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45981.007180439818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45981.007180439818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45981.007180439818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45981.007180439818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45981.007180439818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45981.007180439818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45981.007180439818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45981.007180439818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45981.007180439818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45981.007180439818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45981.007180439818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45981.007180439818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45981.007180439818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45981.007180439818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45981.007180439818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45981.007180439818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45981.007180439818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45981.007180439818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45981.007180439818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45981.007180439818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45981.007180439818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45981.007180439818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45981.007180439818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45981.007180439818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45981.007180439818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45981.007180439818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45981.007180439818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45981.007180439818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45981.007180439818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45981.007180439818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45981.007180439818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45981.007180439818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45981.007180439818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45981.007180439818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45981.007180439818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45981.007180439818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45981.007180439818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45981.007180439818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45981.007180439818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45981.007180439818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45981.007180439818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45981.007180439818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45981.007180439818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45981.007180439818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45981.007180439818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45981.007180439818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45981.007180439818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45981.007180439818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45981.007180439818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45981.007180439818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45981.007180439818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45981.007180439818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45981.007180439818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45981.007180439818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45981.007180439818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45981.007180439818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45981.007180439818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45981.007180439818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45981.007180439818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45981.007180439818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45981.007180439818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45981.007180439818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45981.007180439818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45981.007180439818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45981.007180439818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45981.007180439818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45981.007180439818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45981.007180439818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45981.007180439818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45981.007180439818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45981.007180439818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45981.007180439818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45981.007180439818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45981.007180439818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45981.007180439818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45981.007180439818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45981.007180439818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45981.007180439818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45981.007180439818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45981.007180439818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45981.007180439818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45981.007180439818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45981.007180439818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45981.007180439818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45981.007180439818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45981.007180439818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45981.007180439818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45981.007180439818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45981.007180439818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45981.007180439818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45981.007180439818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45981.007180439818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45981.007180439818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45981.007180439818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45981.007180439818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45981.007180439818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45981.007180439818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45981.007180439818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45981.007180439818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45981.007180439818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45981.007180439818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45981.007180439818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45981.007180439818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45981.007180439818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45981.007180439818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45981.007180439818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45981.007180439818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45981.007180439818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45981.007180439818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45981.007180439818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45981.007180439818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45981.007180439818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45981.007180439818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45981.007180439818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45981.007180439818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45981.007180439818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45981.007180439818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45981.007180439818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45981.007180439818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45981.007180439818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45981.007180439818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45981.007180439818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45981.007180439818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45981.007180439818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45981.007180439818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45981.007180439818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45981.007180439818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45981.007180439818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45981.007180439818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45981.007180439818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45981.007180439818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45981.007180439818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45981.007180439818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45981.007180439818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45981.007180439818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45981.007180439818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45981.007180439818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45981.007180439818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45981.007180439818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45981.007180439818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45981.007180439818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45981.007180439818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45981.007180439818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45981.007180439818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45981.007180439818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45981.007180439818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45981.007180439818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45981.007180439818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45981.007180439818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45981.007180439818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45981.007180439818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45981.007180439818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45981.007180439818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45981.007180439818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45981.007180439818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45981.007180439818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45981.007180439818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45981.007180439818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45981.007180439818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45981.007180439818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45981.007180439818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45981.007180439818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45981.007180439818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45981.007180439818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45981.007180439818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45981.007180439818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45981.007180439818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45981.007180439818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45981.007180439818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45981.007180439818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45981.007180439818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45981.007180439818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45981.007180439818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45981.007180439818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45981.007180439818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45981.007180439818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45981.007180439818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45981.007180439818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45981.007180439818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45981.007180439818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45981.007180439818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45981.007180439818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45981.007180439818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45981.007180439818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45981.007180439818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45981.007180439818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45981.007180439818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45981.007180439818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45981.007180439818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45981.007180439818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45981.007180439818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45981.007180439818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45981.007180439818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45981.007180439818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45981.007180439818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45981.007180439818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45981.007180439818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45981.007180439818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45981.007180439818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45981.007180439818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45981.007180439818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45981.007180439818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45981.007180439818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45981.007180439818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45981.007180439818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45981.007180439818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45981.007180439818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45981.007180439818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45981.007180439818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45981.007180439818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45981.007180439818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45981.007180439818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45981.007180439818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45981.007180439818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45981.007180439818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45981.007180439818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45981.007180439818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45981.007180439818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45981.007180439818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45981.007180439818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45981.007180439818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45981.007180439818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45981.007180439818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45981.007180439818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45981.007180439818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45981.007180439818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45981.007180439818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45981.007180439818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45981.007180439818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45981.007180439818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45981.007180439818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45981.007180439818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45981.007180439818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45981.007180439818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45981.007180439818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45981.007180439818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45981.007180439818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45981.007180439818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45981.007180439818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45981.007180439818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45981.007180439818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45981.007180439818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45981.007180439818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45981.007180439818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45981.007180439818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45981.007180439818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45981.007180439818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45981.007180439818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45981.007180439818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45981.007180439818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45981.007180439818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45981.007180439818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45981.007180439818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45981.007180439818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45981.007180439818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45981.007180439818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45981.007180439818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45981.007180439818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45981.007180439818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45981.007180439818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45981.007180439818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45981.007180439818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45981.007180439818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45981.007180439818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45981.007180439818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45981.007180439818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45981.007180439818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45981.007180439818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45981.007180439818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45981.007180439818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45981.007180439818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45981.007180439818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45981.007180439818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45981.007180439818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45981.007180439818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45981.007180439818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45981.007180439818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45981.007180439818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45981.007180439818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45981.007180439818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45981.007180439818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45981.007180439818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45981.007180439818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45981.007180439818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45981.007180439818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45981.007180439818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45981.007180439818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45981.007180439818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45981.007180439818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45981.007180439818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45981.007180439818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45981.007180439818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45981.007180439818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45981.007180439818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45981.007180439818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45981.007180439818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45981.007180439818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45981.007180439818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45981.007180439818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45981.007180439818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45981.007180439818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45981.007180439818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45981.007180439818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45981.007180439818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45981.007180439818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45981.007180439818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45981.007180439818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45981.007180439818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45981.007180439818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45981.007180439818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45981.007180439818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45981.007180439818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45981.007180439818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45981.007180439818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45981.007180439818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45981.007180439818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45981.007180439818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45981.007180439818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45981.007180439818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45981.007180439818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45981.007180439818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45981.007180439818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45981.007180439818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45981.007180439818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45981.007180439818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45981.007180439818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45981.007180439818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45981.007180439818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45981.007180439818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45981.007180439818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45981.007180439818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45981.007180439818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45981.007180439818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45981.007180439818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45981.007180439818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45981.007180439818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45981.007180439818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45981.007180439818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45981.007180439818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45981.007180439818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45981.007180439818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45981.007180439818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45981.007180439818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45981.007180439818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45981.007180439818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45981.007180439818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45981.007180439818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45981.007180439818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45981.007180439818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45981.007180439818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45981.007180439818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45981.007180439818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45981.007180439818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45981.007180439818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45981.007180439818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45981.007180439818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45981.007180439818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45981.007180439818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45981.007180439818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45981.007180439818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45981.007180439818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45981.007180439818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45981.007180439818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45981.007180439818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45981.007180439818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45981.007180439818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45981.007180439818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45981.007180439818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45981.007180439818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45981.007180439818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45981.007180439818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45981.007180439818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45981.007180439818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45981.007180439818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45981.007180439818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45981.007180439818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45981.007180439818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45981.007180439818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45981.007180439818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45981.007180439818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45981.007180439818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45981.007180439818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45981.007180439818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45981.007180439818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45981.007180439818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45981.007180439818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45981.007180439818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45981.007180439818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45981.007180439818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45981.007180439818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45981.007180439818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45981.007180439818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45981.007180439818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45981.007180439818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45981.007180439818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45981.007180439818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45981.007180439818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45981.007180439818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45981.007180439818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45981.007180439818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45981.007180439818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45981.007180439818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45981.007180439818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45981.007180439818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45981.007180439818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45981.007180439818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45981.007180439818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45981.007180439818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277.52646284722141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49" ca="1" si="0">IFERROR(NOW()-F3,"")</f>
        <v>0.16500451388856163</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4.4402662038919516E-2</v>
      </c>
      <c r="H4" s="95">
        <v>45980.925208333334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45981.007180439818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45981.007180439818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45981.007180439818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45981.007180439818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45981.007180439818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45981.007180439818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45981.007180439818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45981.007180439818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45981.007180439818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45981.007180439818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45981.007180439818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45981.007180439818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45981.007180439818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45981.007180439818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45981.007180439818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45981.007180439818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45981.007180439818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45981.007180439818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45981.007180439818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45981.007180439818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45981.007180439818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45981.007180439818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45981.007180439818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45981.007180439818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45981.007180439818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45981.007180439818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45981.007180439818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45981.007180439818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45981.007180439818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45981.007180439818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45981.007180439818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45981.007180439818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45981.007180439818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45981.007180439818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45981.007180439818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45981.007180439818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45981.007180439818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45981.007180439818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45981.007180439818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45981.007180439818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45981.007180439818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45981.007180439818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45981.007180439818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45981.007180439818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45981.007180439818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45981.007180439818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45981.007180439818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45981.007180439818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45981.007180439818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45981.007180439818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45981.007180439818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45981.007180439818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45981.007180439818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45981.007180439818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45981.007180439818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45981.007180439818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45981.007180439818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45981.007180439818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45981.007180439818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45981.007180439818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45981.007180439818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45981.007180439818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45981.007180439818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45981.007180439818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45981.007180439818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45981.007180439818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45981.007180439818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45981.007180439818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45981.007180439818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45981.007180439818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45981.007180439818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45981.007180439818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45981.007180439818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45981.007180439818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45981.007180439818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45981.007180439818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45981.007180439818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45981.007180439818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45981.007180439818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45981.007180439818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45981.007180439818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45981.007180439818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45981.007180439818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45981.007180439818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45981.007180439818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45981.007180439818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45981.007180439818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45981.007180439818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45981.007180439818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45981.007180439818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45981.007180439818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45981.007180439818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45981.007180439818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45981.007180439818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45981.007180439818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45981.007180439818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45981.007180439818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45981.007180439818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45981.007180439818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45981.007180439818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45981.007180439818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45981.007180439818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45981.007180439818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45981.007180439818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45981.007180439818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45981.007180439818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45981.007180439818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45981.007180439818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45981.007180439818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45981.007180439818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45981.007180439818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45981.007180439818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45981.007180439818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45981.007180439818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45981.007180439818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45981.007180439818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45981.007180439818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45981.007180439818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45981.007180439818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45981.007180439818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45981.007180439818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45981.007180439818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45981.007180439818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45981.007180439818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45981.007180439818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45981.007180439818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45981.007180439818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45981.007180439818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45981.007180439818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45981.007180439818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45981.007180439818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45981.007180439818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45981.007180439818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45981.007180439818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45981.007180439818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45981.007180439818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45981.007180439818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45981.007180439818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45981.007180439818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45981.007180439818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45981.007180439818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45981.007180439818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45981.007180439818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45981.007180439818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45981.007180439818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45981.007180439818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45981.007180439818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45981.007180439818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45981.007180439818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45981.007180439818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45981.007180439818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45981.007180439818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45981.007180439818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45981.007180439818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45981.007180439818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45981.007180439818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45981.007180439818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45981.007180439818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45981.007180439818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45981.007180439818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45981.007180439818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45981.007180439818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45981.007180439818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45981.007180439818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45981.007180439818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45981.007180439818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45981.007180439818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45981.007180439818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45981.007180439818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45981.007180439818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45981.007180439818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45981.007180439818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45981.007180439818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45981.007180439818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45981.007180439818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45981.007180439818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45981.007180439818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45981.007180439818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45981.007180439818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45981.007180439818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45981.007180439818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45981.007180439818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45981.007180439818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45981.007180439818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45981.007180439818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45981.007180439818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45981.007180439818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45981.007180439818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45981.007180439818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45981.007180439818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45981.007180439818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45981.007180439818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45981.007180439818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45981.007180439818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45981.007180439818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45981.007180439818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45981.007180439818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45981.007180439818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45981.007180439818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45981.007180439818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45981.007180439818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45981.007180439818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45981.007180439818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45981.007180439818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45981.007180439818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45981.007180439818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45981.007180439818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45981.007180439818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45981.007180439818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45981.007180439818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45981.007180439818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45981.007180439818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45981.007180439818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45981.007180439818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45981.007180439818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45981.007180439818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45981.007180439818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45981.007180439818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45981.007180439818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45981.007180439818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45981.007180439818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45981.007180439818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45981.007180439818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45981.007180439818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45981.007180439818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45981.007180439818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45981.007180439818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45981.007180439818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45981.007180439818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45981.007180439818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45981.007180439818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45981.007180439818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45981.007180439818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45981.007180439818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45981.007180439818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45981.007180439818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45981.007180439818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45981.007180439818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45981.007180439818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45981.007180439818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45981.007180439818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45981.007180439818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45981.007180439818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45981.007180439818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45981.007180439818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45981.007180439818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45981.007180439818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45981.007180439818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45981.007180439818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45981.007180439818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45981.007180439818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45981.007180439818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45981.007180439818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45981.007180439818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45981.007180439818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45981.007180439818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45981.007180439818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45981.007180439818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45981.007180439818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45981.007180439818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45981.007180439818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45981.007180439818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45981.007180439818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45981.007180439818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45981.007180439818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45981.007180439818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45981.007180439818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45981.007180439818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45981.007180439818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45981.007180439818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45981.007180439818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45981.007180439818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45981.007180439818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45981.007180439818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45981.007180439818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45981.007180439818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45981.007180439818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45981.007180439818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45981.007180439818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45981.007180439818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45981.007180439818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45981.007180439818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45981.007180439818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45981.007180439818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45981.007180439818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45981.007180439818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45981.007180439818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45981.007180439818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45981.007180439818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45981.007180439818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45981.007180439818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45981.007180439818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45981.007180439818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45981.007180439818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45981.007180439818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45981.007180439818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45981.007180439818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45981.007180439818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45981.007180439818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45981.007180439818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45981.007180439818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45981.007180439818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45981.007180439818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45981.007180439818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45981.007180439818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45981.007180439818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45981.007180439818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45981.007180439818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45981.007180439818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45981.007180439818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45981.007180439818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45981.007180439818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45981.007180439818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45981.007180439818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45981.007180439818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45981.007180439818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45981.007180439818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45981.007180439818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45981.007180439818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45981.007180439818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45981.007180439818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45981.007180439818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45981.007180439818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45981.007180439818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45981.007180439818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45981.007180439818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45981.007180439818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45981.007180439818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45981.007180439818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45981.007180439818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45981.007180439818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45981.007180439818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45981.007180439818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45981.007180439818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45981.007180439818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45981.007180439818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45981.007180439818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45981.007180439818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45981.007180439818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45981.007180439818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45981.007180439818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45981.007180439818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45981.007180439818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45981.007180439818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45981.007180439818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45981.007180439818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45981.007180439818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45981.007180439818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45981.007180439818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45981.007180439818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45981.007180439818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45981.007180439818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45981.007180439818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45981.007180439818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45981.007180439818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45981.007180439818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45981.007180439818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45981.007180439818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45981.007180439818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45981.007180439818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45981.007180439818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45981.007180439818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45981.007180439818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45981.007180439818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45981.007180439818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45981.007180439818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45981.007180439818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45981.007180439818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45981.007180439818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45981.007180439818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45981.007180439818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45981.007180439818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45981.007180439818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45981.007180439818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45981.007180439818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45981.007180439818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45981.007180439818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45981.007180439818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45981.007180439818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45981.007180439818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45981.007180439818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45981.007180439818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45981.007180439818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45981.007180439818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45981.007180439818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45981.007180439818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45981.007180439818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45981.007180439818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45981.007180439818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45981.007180439818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45981.007180439818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45981.007180439818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45981.007180439818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45981.007180439818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45981.007180439818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45981.007180439818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45981.007180439818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45981.007180439818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45981.007180439818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45981.007180439818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45981.007180439818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45981.007180439818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45981.007180439818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45981.007180439818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45981.007180439818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45981.007180439818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45981.007180439818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45981.007180439818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45981.007180439818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45981.007180439818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45981.007180439818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45981.007180439818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45981.007180439818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45981.007180439818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45981.007180439818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45981.007180439818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45981.007180439818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45981.007180439818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45981.007180439818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45981.007180439818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45981.007180439818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45981.007180439818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45981.007180439818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45981.007180439818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45981.007180439818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45981.007180439818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45981.007180439818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45981.007180439818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45981.007180439818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45981.007180439818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45981.007180439818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45981.007180439818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45981.007180439818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45981.007180439818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45981.007180439818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45981.007180439818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45981.007180439818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45981.007180439818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45981.007180439818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45981.007180439818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45981.007180439818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45981.007180439818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45981.007180439818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45981.007180439818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45981.007180439818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45981.007180439818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45981.007180439818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45981.007180439818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45981.007180439818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45981.007180439818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45981.007180439818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45981.007180439818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45981.007180439818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45981.007180439818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45981.007180439818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45981.007180439818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45981.007180439818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45981.007180439818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45981.007180439818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45981.007180439818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45981.007180439818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45981.007180439818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45981.007180439818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45981.007180439818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45981.007180439818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45981.007180439818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45981.007180439818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45981.007180439818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45981.007180439818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45981.007180439818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45981.007180439818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45981.007180439818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45981.007180439818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45981.007180439818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45981.007180439818</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opLeftCell="F1"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89.175120254629292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54.818303125000966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32.346069328705198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3.4923771990797832</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45981.007180439818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45981.007180439818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45981.007180439818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45981.007180439818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45981.007180439818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45981.007180439818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45981.007180439818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45981.007180439818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45981.007180439818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45981.007180439818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45981.007180439818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45981.007180439818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45981.007180439818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45981.007180439818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45981.007180439818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45981.007180439818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45981.007180439818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45981.007180439818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45981.007180439818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45981.007180439818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45981.007180439818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45981.007180439818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45981.007180439818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45981.007180439818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45981.007180439818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45981.007180439818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45981.007180439818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45981.007180439818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45981.007180439818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45981.007180439818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45981.007180439818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45981.007180439818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45981.007180439818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45981.007180439818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45981.007180439818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45981.007180439818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45981.007180439818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45981.007180439818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45981.007180439818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45981.007180439818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45981.007180439818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45981.007180439818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45981.007180439818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45981.007180439818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45981.007180439818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45981.007180439818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45981.007180439818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45981.007180439818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45981.007180439818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45981.007180439818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45981.007180439818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45981.007180439818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45981.007180439818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45981.007180439818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45981.007180439818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45981.007180439818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45981.007180439818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45981.007180439818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45981.007180439818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45981.007180439818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45981.007180439818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45981.007180439818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45981.007180439818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45981.007180439818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45981.007180439818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45981.007180439818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45981.007180439818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45981.007180439818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45981.007180439818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45981.007180439818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45981.007180439818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45981.007180439818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45981.007180439818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45981.007180439818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45981.007180439818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45981.007180439818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45981.007180439818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45981.007180439818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45981.007180439818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45981.007180439818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45981.007180439818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45981.007180439818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45981.007180439818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45981.007180439818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45981.007180439818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45981.007180439818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45981.007180439818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45981.007180439818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45981.007180439818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45981.007180439818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45981.007180439818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45981.007180439818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45981.007180439818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45981.007180439818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45981.007180439818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45981.007180439818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45981.007180439818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45981.007180439818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45981.007180439818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45981.007180439818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45981.007180439818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45981.007180439818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45981.007180439818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45981.007180439818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45981.007180439818</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45981.007180439818</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45981.007180439818</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45981.007180439818</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45981.007180439818</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45981.007180439818</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45981.007180439818</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45981.007180439818</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45981.007180439818</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45981.007180439818</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45981.007180439818</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45981.007180439818</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45981.007180439818</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45981.007180439818</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45981.007180439818</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45981.007180439818</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45981.007180439818</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45981.007180439818</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45981.007180439818</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45981.007180439818</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45981.007180439818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45981.007180439818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45981.007180439818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45981.007180439818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45981.007180439818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45981.007180439818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45981.007180439818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45981.007180439818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45981.007180439818</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34023</v>
      </c>
      <c r="E2" s="109" t="s">
        <v>39021</v>
      </c>
      <c r="F2" s="121">
        <v>45980.960925925923</v>
      </c>
      <c r="G2" s="104">
        <f t="shared" ref="G2:G21" ca="1" si="0">IFERROR(NOW()-F2,"-")</f>
        <v>4.6254513894382399E-2</v>
      </c>
      <c r="H2" s="121">
        <v>45980.95517361111</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29450</v>
      </c>
      <c r="E3" s="109" t="s">
        <v>39021</v>
      </c>
      <c r="F3" s="121">
        <v>45980.988067129627</v>
      </c>
      <c r="G3" s="104">
        <f t="shared" ca="1" si="0"/>
        <v>1.9113310190732591E-2</v>
      </c>
      <c r="H3" s="121">
        <v>45980.98233796296</v>
      </c>
      <c r="I3" s="119" t="str">
        <f>IFERROR(VLOOKUP(D3,DB!A:F,6,0),"")</f>
        <v>SCECO</v>
      </c>
      <c r="J3" s="119" t="str">
        <f>IFERROR(VLOOKUP(D3,DB!A:G,7,0),"")</f>
        <v>Vandalized</v>
      </c>
      <c r="K3" s="122" t="s">
        <v>39122</v>
      </c>
      <c r="L3" s="123" t="str">
        <f>IFERROR(VLOOKUP(D3,DB!A:I,9,0),"")</f>
        <v>Latis</v>
      </c>
    </row>
    <row r="4" spans="1:16382" ht="31.5" customHeight="1">
      <c r="A4" s="118" t="s">
        <v>39123</v>
      </c>
      <c r="B4" s="119" t="str">
        <f>IFERROR(VLOOKUP(D4,DB!A:K,11,0),"")</f>
        <v>R6</v>
      </c>
      <c r="C4" s="120">
        <v>1</v>
      </c>
      <c r="D4" s="119" t="s">
        <v>30946</v>
      </c>
      <c r="E4" s="109" t="s">
        <v>39021</v>
      </c>
      <c r="F4" s="121">
        <v>45981.000162037039</v>
      </c>
      <c r="G4" s="104">
        <f t="shared" ca="1" si="0"/>
        <v>7.0184027790674008E-3</v>
      </c>
      <c r="H4" s="121">
        <v>45980.998553240737</v>
      </c>
      <c r="I4" s="119" t="str">
        <f>IFERROR(VLOOKUP(D4,DB!A:F,6,0),"")</f>
        <v>SCECO</v>
      </c>
      <c r="J4" s="119" t="str">
        <f>IFERROR(VLOOKUP(D4,DB!A:G,7,0),"")</f>
        <v>Vandalized</v>
      </c>
      <c r="K4" s="122"/>
      <c r="L4" s="123" t="str">
        <f>IFERROR(VLOOKUP(D4,DB!A:I,9,0),"")</f>
        <v>Latis</v>
      </c>
    </row>
    <row r="5" spans="1:16382" ht="31.5" customHeight="1">
      <c r="A5" s="118"/>
      <c r="B5" s="119" t="str">
        <f>IFERROR(VLOOKUP(D5,DB!A:K,11,0),"")</f>
        <v/>
      </c>
      <c r="C5" s="120"/>
      <c r="D5" s="119"/>
      <c r="E5" s="109"/>
      <c r="F5" s="121"/>
      <c r="G5" s="104">
        <f t="shared" ca="1" si="0"/>
        <v>45981.007180439818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45981.007180439818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45981.007180439818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45981.007180439818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45981.007180439818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45981.007180439818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45981.007180439818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45981.007180439818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45981.007180439818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45981.007180439818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45981.007180439818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45981.007180439818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45981.007180439818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45981.007180439818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45981.007180439818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45981.007180439818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45981.007180439818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ref="G22:G55" ca="1" si="1">IFERROR(NOW()-F22,"-")</f>
        <v>45981.007180439818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45981.007180439818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45981.007180439818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45981.007180439818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45981.007180439818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45981.007180439818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45981.007180439818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45981.007180439818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45981.007180439818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45981.007180439818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45981.007180439818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45981.007180439818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45981.007180439818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45981.007180439818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45981.007180439818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45981.007180439818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45981.007180439818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45981.007180439818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45981.007180439818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45981.007180439818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45981.007180439818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45981.007180439818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45981.007180439818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45981.007180439818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45981.007180439818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45981.007180439818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45981.007180439818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45981.007180439818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45981.007180439818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45981.007180439818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45981.007180439818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45981.007180439818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45981.007180439818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45981.007180439818</v>
      </c>
      <c r="H55" s="121"/>
      <c r="I55" s="119" t="str">
        <f>IFERROR(VLOOKUP(D55,DB!A:F,6,0),"")</f>
        <v/>
      </c>
      <c r="J55" s="119" t="str">
        <f>IFERROR(VLOOKUP(D55,DB!A:G,7,0),"")</f>
        <v/>
      </c>
      <c r="K55" s="122"/>
      <c r="L55" s="123"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2025-11-19T21:11:07Z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