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49" documentId="120_S{2AC9BD13-BADA-5192-A53E-5A8FF88502F6}" xr6:coauthVersionLast="47" xr6:coauthVersionMax="47" xr10:uidLastSave="{D1E9679A-1603-45AA-9764-D9DDC42C7DF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<sst xmlns="http://schemas.openxmlformats.org/spreadsheetml/2006/main" count="181555" uniqueCount="39151">
  <si>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</si>
  <si>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</si>
  <si>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</si>
  <si>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</si>
  <si>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</si>
  <si>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</si>
  <si>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</si>
  <si>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</si>
  <si>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</si>
  <si>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</si>
  <si>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</si>
  <si>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</si>
  <si>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</si>
  <si>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</si>
  <si>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</si>
  <si>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</si>
  <si>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</si>
  <si>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</si>
  <si>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</si>
  <si>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</si>
  <si>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</si>
  <si>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</si>
  <si>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</si>
  <si>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</si>
  <si>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</si>
  <si>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</si>
  <si>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</si>
  <si>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</si>
  <si>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</si>
  <si>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</si>
  <si>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</si>
  <si>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</si>
  <si>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</si>
  <si>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</si>
  <si>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</si>
  <si>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</si>
  <si>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</si>
  <si>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</si>
  <si>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</si>
  <si>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</si>
  <si>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</si>
  <si>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</si>
  <si>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</si>
  <si>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</si>
  <si>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</si>
  <si>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</si>
  <si>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</si>
  <si>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</si>
  <si>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</si>
  <si>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</si>
  <si>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</si>
  <si>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</si>
  <si>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</si>
  <si>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</si>
  <si>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</si>
  <si>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</si>
  <si>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</si>
  <si>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</si>
  <si>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</si>
  <si>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</si>
  <si>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</si>
  <si>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</si>
  <si>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</si>
  <si>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</si>
  <si>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</si>
  <si>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</si>
  <si>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</si>
  <si>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</si>
  <si>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</si>
  <si>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</si>
  <si>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</si>
  <si>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</si>
  <si>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</si>
  <si>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</si>
  <si>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</si>
  <si>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</si>
  <si>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</si>
  <si>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</si>
  <si>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</si>
  <si>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</si>
  <si>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</si>
  <si>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</si>
  <si>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</si>
  <si>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</si>
  <si>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</si>
  <si>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</si>
  <si>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</si>
  <si>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</si>
  <si>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</si>
  <si>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</si>
  <si>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</si>
  <si>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</si>
  <si>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</si>
  <si>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</si>
  <si>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</si>
  <si>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</si>
  <si>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</si>
  <si>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</si>
  <si>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</si>
  <si>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</si>
  <si>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</si>
  <si>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</si>
  <si>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</si>
  <si>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</si>
  <si>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</si>
  <si>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</si>
  <si>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</si>
  <si>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</si>
  <si>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</si>
  <si>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</si>
  <si>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</si>
  <si>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</si>
  <si>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</si>
  <si>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</si>
  <si>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</si>
  <si>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</si>
  <si>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</si>
  <si>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</si>
  <si>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</si>
  <si>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</si>
  <si>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</si>
  <si>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</si>
  <si>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</si>
  <si>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</si>
  <si>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</si>
  <si>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</si>
  <si>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</si>
  <si>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</si>
  <si>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</si>
  <si>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</si>
  <si>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</si>
  <si>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</si>
  <si>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</si>
  <si>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</si>
  <si>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</si>
  <si>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</si>
  <si>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</si>
  <si>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</si>
  <si>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</si>
  <si>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</si>
  <si>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</si>
  <si>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</si>
  <si>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</si>
  <si>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</si>
  <si>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</si>
  <si>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</si>
  <si>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</si>
  <si>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</si>
  <si>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</si>
  <si>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</si>
  <si>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</si>
  <si>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</si>
  <si>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</si>
  <si>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</si>
  <si>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</si>
  <si>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</si>
  <si>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</si>
  <si>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</si>
  <si>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</si>
  <si>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</si>
  <si>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</si>
  <si>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</si>
  <si>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</si>
  <si>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</si>
  <si>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</si>
  <si>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</si>
  <si>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</si>
  <si>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</si>
  <si>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</si>
  <si>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</si>
  <si>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</si>
  <si>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</si>
  <si>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</si>
  <si>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</si>
  <si>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</si>
  <si>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</si>
  <si>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</si>
  <si>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</si>
  <si>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</si>
  <si>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</si>
  <si>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</si>
  <si>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</si>
  <si>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</si>
  <si>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</si>
  <si>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</si>
  <si>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</si>
  <si>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</si>
  <si>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</si>
  <si>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</si>
  <si>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</si>
  <si>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</si>
  <si>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</si>
  <si>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</si>
  <si>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</si>
  <si>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</si>
  <si>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</si>
  <si>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</si>
  <si>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</si>
  <si>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</si>
  <si>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</si>
  <si>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</si>
  <si>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</si>
  <si>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</si>
  <si>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</si>
  <si>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</si>
  <si>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</si>
  <si>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</si>
  <si>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</si>
  <si>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</si>
  <si>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</si>
  <si>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</si>
  <si>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</si>
  <si>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</si>
  <si>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</si>
  <si>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</si>
  <si>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</si>
  <si>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</si>
  <si>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</si>
  <si>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</si>
  <si>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</si>
  <si>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</si>
  <si>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</si>
  <si>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</si>
  <si>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</si>
  <si>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</si>
  <si>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</si>
  <si>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</si>
  <si>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</si>
  <si>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</si>
  <si>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</si>
  <si>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</si>
  <si>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</si>
  <si>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</si>
  <si>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</si>
  <si>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</si>
  <si>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</si>
  <si>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</si>
  <si>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</si>
  <si>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</si>
  <si>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</si>
  <si>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</si>
  <si>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</si>
  <si>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</si>
  <si>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</si>
  <si>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</si>
  <si>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</si>
  <si>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</si>
  <si>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</si>
  <si>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</si>
  <si>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</si>
  <si>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</si>
  <si>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</si>
  <si>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</si>
  <si>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</si>
  <si>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</si>
  <si>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</si>
  <si>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</si>
  <si>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</si>
  <si>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</si>
  <si>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</si>
  <si>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</si>
  <si>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</si>
  <si>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</si>
  <si>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</si>
  <si>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</si>
  <si>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</si>
  <si>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</si>
  <si>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</si>
  <si>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</si>
  <si>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</si>
  <si>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</si>
  <si>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</si>
  <si>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</si>
  <si>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</si>
  <si>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</si>
  <si>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</si>
  <si>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</si>
  <si>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</si>
  <si>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</si>
  <si>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</si>
  <si>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</si>
  <si>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</si>
  <si>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</si>
  <si>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</si>
  <si>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</si>
  <si>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</si>
  <si>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</si>
  <si>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</si>
  <si>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</si>
  <si>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</si>
  <si>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</si>
  <si>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</si>
  <si>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</si>
  <si>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</si>
  <si>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</si>
  <si>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</si>
  <si>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</si>
  <si>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</si>
  <si>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</si>
  <si>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</si>
  <si>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</si>
  <si>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</si>
  <si>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</si>
  <si>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</si>
  <si>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</si>
  <si>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</si>
  <si>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</si>
  <si>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</si>
  <si>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</si>
  <si>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</si>
  <si>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</si>
  <si>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</si>
  <si>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</si>
  <si>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</si>
  <si>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</si>
  <si>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</si>
  <si>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</si>
  <si>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</si>
  <si>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</si>
  <si>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</si>
  <si>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</si>
  <si>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</si>
  <si>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</si>
  <si>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</si>
  <si>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</si>
  <si>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</si>
  <si>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</si>
  <si>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</si>
  <si>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</si>
  <si>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</si>
  <si>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</si>
  <si>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</si>
  <si>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</si>
  <si>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</si>
  <si>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</si>
  <si>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</si>
  <si>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</si>
  <si>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</si>
  <si>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</si>
  <si>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</si>
  <si>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</si>
  <si>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</si>
  <si>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</si>
  <si>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</si>
  <si>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</si>
  <si>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</si>
  <si>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</si>
  <si>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</si>
  <si>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</si>
  <si>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</si>
  <si>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</si>
  <si>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</si>
  <si>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</si>
  <si>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</si>
  <si>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</si>
  <si>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</si>
  <si>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</si>
  <si>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</si>
  <si>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</si>
  <si>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</si>
  <si>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</si>
  <si>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</si>
  <si>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</si>
  <si>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</si>
  <si>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</si>
  <si>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</si>
  <si>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</si>
  <si>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</si>
  <si>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</si>
  <si>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</si>
  <si>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</si>
  <si>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</si>
  <si>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</si>
  <si>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</si>
  <si>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</si>
  <si>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</si>
  <si>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</si>
  <si>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</si>
  <si>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</si>
  <si>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</si>
  <si>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</si>
  <si>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</si>
  <si>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</si>
  <si>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</si>
  <si>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</si>
  <si>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</si>
  <si>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</si>
  <si>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</si>
  <si>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</si>
  <si>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</si>
  <si>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</si>
  <si>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</si>
  <si>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</si>
  <si>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</si>
  <si>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</si>
  <si>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</si>
  <si>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</si>
  <si>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</si>
  <si>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</si>
  <si>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</si>
  <si>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</si>
  <si>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</si>
  <si>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</si>
  <si>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</si>
  <si>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</si>
  <si>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</si>
  <si>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</si>
  <si>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</si>
  <si>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</si>
  <si>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</si>
  <si>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</si>
  <si>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</si>
  <si>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</si>
  <si>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</si>
  <si>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</si>
  <si>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</si>
  <si>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</si>
  <si>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</si>
  <si>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</si>
  <si>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</si>
  <si>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</si>
  <si>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</si>
  <si>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</si>
  <si>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</si>
  <si>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</si>
  <si>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</si>
  <si>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</si>
  <si>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</si>
  <si>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</si>
  <si>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</si>
  <si>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</si>
  <si>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</si>
  <si>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</si>
  <si>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</si>
  <si>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</si>
  <si>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</si>
  <si>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</si>
  <si>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</si>
  <si>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</si>
  <si>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</si>
  <si>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</si>
  <si>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</si>
  <si>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</si>
  <si>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</si>
  <si>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</si>
  <si>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</si>
  <si>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</si>
  <si>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</si>
  <si>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</si>
  <si>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</si>
  <si>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</si>
  <si>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</si>
  <si>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</si>
  <si>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</si>
  <si>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</si>
  <si>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</si>
  <si>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</si>
  <si>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</si>
  <si>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</si>
  <si>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</si>
  <si>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</si>
  <si>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</si>
  <si>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</si>
  <si>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</si>
  <si>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</si>
  <si>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</si>
  <si>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</si>
  <si>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</si>
  <si>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</si>
  <si>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</si>
  <si>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</si>
  <si>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</si>
  <si>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</si>
  <si>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</si>
  <si>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</si>
  <si>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</si>
  <si>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</si>
  <si>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</si>
  <si>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</si>
  <si>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</si>
  <si>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</si>
  <si>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</si>
  <si>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</si>
  <si>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</si>
  <si>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</si>
  <si>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</si>
  <si>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</si>
  <si>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</si>
  <si>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</si>
  <si>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</si>
  <si>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</si>
  <si>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</si>
  <si>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</si>
  <si>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</si>
  <si>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</si>
  <si>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</si>
  <si>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</si>
  <si>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</si>
  <si>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</si>
  <si>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</si>
  <si>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</si>
  <si>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</si>
  <si>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</si>
  <si>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</si>
  <si>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</si>
  <si>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</si>
  <si>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</si>
  <si>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</si>
  <si>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</si>
  <si>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</si>
  <si>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</si>
  <si>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</si>
  <si>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</si>
  <si>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</si>
  <si>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</si>
  <si>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</si>
  <si>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</si>
  <si>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</si>
  <si>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</si>
  <si>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</si>
  <si>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</si>
  <si>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</si>
  <si>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</si>
  <si>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</si>
  <si>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</si>
  <si>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</si>
  <si>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</si>
  <si>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</si>
  <si>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</si>
  <si>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</si>
  <si>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</si>
  <si>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</si>
  <si>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</si>
  <si>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</si>
  <si>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</si>
  <si>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</si>
  <si>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</si>
  <si>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</si>
  <si>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</si>
  <si>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</si>
  <si>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</si>
  <si>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</si>
  <si>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</si>
  <si>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</si>
  <si>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</si>
  <si>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</si>
  <si>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</si>
  <si>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</si>
  <si>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</si>
  <si>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</si>
  <si>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</si>
  <si>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</si>
  <si>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</si>
  <si>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</si>
  <si>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</si>
  <si>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</si>
  <si>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</si>
  <si>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</si>
  <si>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</si>
  <si>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</si>
  <si>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</si>
  <si>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</si>
  <si>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</si>
  <si>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</si>
  <si>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</si>
  <si>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</si>
  <si>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</si>
  <si>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</si>
  <si>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</si>
  <si>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</si>
  <si>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</si>
  <si>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</si>
  <si>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</si>
  <si>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</si>
  <si>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</si>
  <si>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</si>
  <si>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</si>
  <si>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</si>
  <si>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</si>
  <si>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</si>
  <si>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</si>
  <si>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</si>
  <si>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</si>
  <si>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</si>
  <si>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</si>
  <si>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</si>
  <si>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</si>
  <si>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</si>
  <si>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</si>
  <si>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</si>
  <si>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</si>
  <si>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</si>
  <si>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</si>
  <si>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</si>
  <si>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</si>
  <si>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</si>
  <si>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</si>
  <si>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</si>
  <si>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</si>
  <si>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</si>
  <si>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</si>
  <si>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</si>
  <si>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</si>
  <si>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</si>
  <si>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</si>
  <si>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</si>
  <si>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</si>
  <si>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</si>
  <si>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</si>
  <si>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</si>
  <si>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</si>
  <si>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</si>
  <si>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</si>
  <si>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</si>
  <si>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</si>
  <si>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</si>
  <si>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</si>
  <si>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</si>
  <si>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</si>
  <si>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</si>
  <si>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</si>
  <si>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</si>
  <si>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</si>
  <si>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</si>
  <si>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</si>
  <si>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</si>
  <si>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</si>
  <si>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</si>
  <si>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</si>
  <si>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</si>
  <si>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</si>
  <si>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</si>
  <si>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</si>
  <si>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</si>
  <si>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</si>
  <si>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</si>
  <si>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</si>
  <si>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</si>
  <si>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</si>
  <si>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</si>
  <si>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</si>
  <si>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</si>
  <si>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</si>
  <si>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</si>
  <si>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</si>
  <si>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</si>
  <si>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</si>
  <si>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</si>
  <si>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</si>
  <si>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</si>
  <si>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</si>
  <si>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</si>
  <si>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</si>
  <si>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</si>
  <si>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</si>
  <si>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</si>
  <si>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</si>
  <si>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</si>
  <si>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</si>
  <si>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</si>
  <si>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</si>
  <si>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</si>
  <si>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</si>
  <si>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</si>
  <si>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</si>
  <si>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</si>
  <si>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</si>
  <si>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</si>
  <si>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</si>
  <si>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</si>
  <si>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</si>
  <si>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</si>
  <si>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</si>
  <si>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</si>
  <si>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</si>
  <si>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</si>
  <si>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</si>
  <si>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</si>
  <si>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</si>
  <si>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</si>
  <si>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</si>
  <si>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</si>
  <si>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</si>
  <si>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</si>
  <si>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</si>
  <si>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</si>
  <si>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</si>
  <si>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</si>
  <si>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</si>
  <si>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</si>
  <si>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</si>
  <si>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</si>
  <si>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</si>
  <si>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</si>
  <si>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</si>
  <si>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</si>
  <si>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</si>
  <si>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</si>
  <si>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</si>
  <si>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</si>
  <si>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</si>
  <si>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</si>
  <si>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</si>
  <si>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</si>
  <si>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</si>
  <si>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</si>
  <si>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</si>
  <si>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</si>
  <si>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</si>
  <si>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</si>
  <si>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</si>
  <si>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</si>
  <si>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</si>
  <si>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</si>
  <si>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</si>
  <si>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</si>
  <si>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</si>
  <si>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</si>
  <si>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</si>
  <si>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</si>
  <si>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</si>
  <si>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</si>
  <si>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</si>
  <si>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</si>
  <si>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</si>
  <si>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</si>
  <si>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</si>
  <si>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</si>
  <si>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</si>
  <si>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</si>
  <si>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</si>
  <si>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</si>
  <si>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</si>
  <si>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</si>
  <si>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</si>
  <si>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</si>
  <si>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</si>
  <si>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</si>
  <si>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</si>
  <si>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</si>
  <si>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</si>
  <si>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</si>
  <si>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</si>
  <si>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</si>
  <si>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</si>
  <si>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</si>
  <si>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</si>
  <si>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</si>
  <si>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</si>
  <si>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</si>
  <si>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</si>
  <si>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</si>
  <si>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</si>
  <si>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</si>
  <si>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</si>
  <si>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</si>
  <si>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</si>
  <si>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</si>
  <si>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</si>
  <si>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</si>
  <si>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</si>
  <si>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</si>
  <si>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</si>
  <si>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</si>
  <si>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</si>
  <si>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</si>
  <si>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</si>
  <si>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</si>
  <si>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</si>
  <si>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</si>
  <si>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</si>
  <si>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</si>
  <si>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</si>
  <si>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</si>
  <si>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</si>
  <si>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</si>
  <si>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</si>
  <si>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</si>
  <si>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</si>
  <si>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</si>
  <si>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</si>
  <si>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</si>
  <si>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</si>
  <si>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</si>
  <si>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</si>
  <si>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</si>
  <si>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</si>
  <si>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</si>
  <si>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</si>
  <si>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</si>
  <si>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</si>
  <si>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</si>
  <si>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</si>
  <si>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</si>
  <si>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</si>
  <si>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</si>
  <si>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</si>
  <si>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</si>
  <si>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</si>
  <si>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</si>
  <si>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</si>
  <si>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</si>
  <si>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</si>
  <si>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</si>
  <si>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</si>
  <si>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</si>
  <si>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</si>
  <si>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</si>
  <si>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</si>
  <si>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</si>
  <si>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</si>
  <si>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</si>
  <si>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</si>
  <si>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</si>
  <si>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</si>
  <si>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</si>
  <si>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</si>
  <si>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</si>
  <si>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</si>
  <si>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</si>
  <si>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</si>
  <si>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</si>
  <si>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</si>
  <si>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</si>
  <si>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</si>
  <si>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</si>
  <si>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</si>
  <si>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</si>
  <si>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</si>
  <si>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</si>
  <si>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</si>
  <si>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</si>
  <si>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</si>
  <si>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</si>
  <si>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</si>
  <si>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</si>
  <si>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</si>
  <si>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</si>
  <si>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</si>
  <si>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</si>
  <si>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</si>
  <si>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</si>
  <si>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</si>
  <si>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</si>
  <si>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</si>
  <si>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</si>
  <si>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</si>
  <si>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</si>
  <si>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</si>
  <si>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</si>
  <si>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</si>
  <si>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</si>
  <si>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</si>
  <si>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</si>
  <si>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</si>
  <si>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</si>
  <si>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</si>
  <si>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</si>
  <si>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</si>
  <si>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</si>
  <si>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</si>
  <si>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</si>
  <si>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</si>
  <si>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</si>
  <si>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</si>
  <si>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</si>
  <si>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</si>
  <si>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</si>
  <si>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</si>
  <si>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</si>
  <si>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</si>
  <si>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</si>
  <si>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</si>
  <si>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</si>
  <si>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</si>
  <si>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</si>
  <si>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</si>
  <si>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</si>
  <si>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</si>
  <si>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</si>
  <si>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</si>
  <si>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</si>
  <si>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</si>
  <si>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</si>
  <si>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</si>
  <si>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</si>
  <si>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</si>
  <si>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</si>
  <si>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</si>
  <si>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</si>
  <si>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</si>
  <si>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</si>
  <si>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</si>
  <si>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</si>
  <si>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</si>
  <si>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</si>
  <si>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</si>
  <si>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</si>
  <si>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</si>
  <si>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</si>
  <si>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</si>
  <si>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</si>
  <si>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</si>
  <si>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</si>
  <si>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</si>
  <si>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</si>
  <si>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</si>
  <si>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</si>
  <si>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</si>
  <si>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</si>
  <si>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</si>
  <si>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</si>
  <si>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</si>
  <si>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</si>
  <si>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</si>
  <si>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</si>
  <si>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</si>
  <si>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</si>
  <si>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</si>
  <si>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</si>
  <si>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</si>
  <si>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</si>
  <si>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</si>
  <si>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</si>
  <si>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</si>
  <si>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</si>
  <si>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</si>
  <si>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</si>
  <si>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</si>
  <si>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</si>
  <si>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</si>
  <si>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</si>
  <si>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</si>
  <si>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</si>
  <si>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</si>
  <si>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</si>
  <si>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</si>
  <si>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</si>
  <si>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</si>
  <si>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</si>
  <si>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</si>
  <si>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</si>
  <si>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</si>
  <si>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</si>
  <si>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</si>
  <si>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</si>
  <si>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</si>
  <si>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</si>
  <si>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</si>
  <si>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</si>
  <si>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</si>
  <si>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</si>
  <si>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</si>
  <si>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</si>
  <si>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</si>
  <si>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</si>
  <si>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</si>
  <si>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</si>
  <si>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</si>
  <si>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</si>
  <si>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</si>
  <si>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</si>
  <si>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</si>
  <si>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</si>
  <si>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</si>
  <si>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</si>
  <si>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</si>
  <si>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</si>
  <si>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</si>
  <si>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</si>
  <si>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</si>
  <si>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</si>
  <si>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</si>
  <si>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</si>
  <si>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</si>
  <si>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</si>
  <si>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</si>
  <si>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</si>
  <si>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</si>
  <si>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</si>
  <si>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</si>
  <si>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</si>
  <si>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</si>
  <si>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</si>
  <si>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</si>
  <si>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</si>
  <si>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</si>
  <si>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</si>
  <si>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</si>
  <si>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</si>
  <si>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</si>
  <si>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</si>
  <si>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</si>
  <si>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</si>
  <si>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</si>
  <si>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</si>
  <si>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</si>
  <si>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</si>
  <si>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</si>
  <si>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</si>
  <si>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</si>
  <si>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</si>
  <si>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</si>
  <si>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</si>
  <si>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</si>
  <si>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</si>
  <si>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</si>
  <si>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</si>
  <si>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</si>
  <si>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</si>
  <si>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</si>
  <si>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</si>
  <si>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</si>
  <si>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</si>
  <si>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</si>
  <si>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</si>
  <si>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</si>
  <si>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</si>
  <si>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</si>
  <si>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</si>
  <si>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</si>
  <si>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</si>
  <si>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</si>
  <si>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</si>
  <si>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</si>
  <si>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</si>
  <si>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</si>
  <si>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</si>
  <si>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</si>
  <si>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</si>
  <si>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</si>
  <si>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</si>
  <si>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</si>
  <si>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</si>
  <si>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</si>
  <si>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</si>
  <si>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</si>
  <si>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</si>
  <si>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</si>
  <si>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</si>
  <si>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</si>
  <si>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</si>
  <si>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</si>
  <si>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</si>
  <si>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</si>
  <si>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</si>
  <si>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</si>
  <si>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</si>
  <si>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</si>
  <si>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</si>
  <si>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</si>
  <si>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</si>
  <si>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</si>
  <si>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</si>
  <si>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</si>
  <si>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</si>
  <si>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</si>
  <si>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</si>
  <si>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</si>
  <si>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</si>
  <si>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</si>
  <si>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</si>
  <si>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</si>
  <si>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</si>
  <si>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</si>
  <si>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</si>
  <si>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</si>
  <si>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</si>
  <si>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</si>
  <si>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</si>
  <si>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</si>
  <si>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</si>
  <si>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</si>
  <si>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</si>
  <si>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</si>
  <si>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</si>
  <si>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</si>
  <si>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</si>
  <si>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</si>
  <si>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</si>
  <si>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</si>
  <si>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</si>
  <si>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</si>
  <si>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</si>
  <si>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</si>
  <si>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</si>
  <si>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</si>
  <si>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</si>
  <si>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</si>
  <si>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</si>
  <si>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</si>
  <si>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</si>
  <si>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</si>
  <si>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</si>
  <si>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</si>
  <si>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</si>
  <si>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</si>
  <si>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</si>
  <si>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</si>
  <si>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</si>
  <si>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</si>
  <si>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</si>
  <si>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</si>
  <si>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</si>
  <si>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</si>
  <si>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</si>
  <si>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</si>
  <si>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</si>
  <si>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</si>
  <si>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</si>
  <si>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</si>
  <si>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</si>
  <si>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</si>
  <si>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</si>
  <si>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</si>
  <si>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</si>
  <si>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</si>
  <si>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</si>
  <si>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</si>
  <si>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</si>
  <si>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</si>
  <si>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</si>
  <si>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</si>
  <si>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</si>
  <si>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</si>
  <si>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</si>
  <si>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</si>
  <si>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</si>
  <si>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</si>
  <si>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</si>
  <si>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</si>
  <si>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</si>
  <si>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</si>
  <si>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</si>
  <si>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</si>
  <si>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</si>
  <si>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</si>
  <si>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</si>
  <si>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</si>
  <si>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</si>
  <si>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</si>
  <si>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</si>
  <si>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</si>
  <si>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</si>
  <si>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</si>
  <si>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</si>
  <si>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</si>
  <si>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</si>
  <si>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</si>
  <si>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</si>
  <si>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</si>
  <si>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</si>
  <si>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</si>
  <si>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</si>
  <si>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</si>
  <si>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</si>
  <si>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</si>
  <si>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</si>
  <si>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</si>
  <si>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</si>
  <si>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</si>
  <si>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</si>
  <si>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</si>
  <si>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</si>
  <si>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</si>
  <si>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</si>
  <si>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</si>
  <si>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</si>
  <si>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</si>
  <si>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</si>
  <si>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</si>
  <si>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</si>
  <si>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</si>
  <si>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</si>
  <si>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</si>
  <si>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</si>
  <si>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</si>
  <si>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</si>
  <si>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</si>
  <si>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</si>
  <si>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</si>
  <si>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</si>
  <si>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</si>
  <si>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</si>
  <si>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</si>
  <si>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</si>
  <si>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</si>
  <si>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</si>
  <si>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</si>
  <si>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</si>
  <si>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</si>
  <si>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</si>
  <si>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</si>
  <si>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</si>
  <si>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</si>
  <si>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</si>
  <si>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</si>
  <si>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</si>
  <si>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</si>
  <si>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</si>
  <si>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</si>
  <si>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</si>
  <si>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</si>
  <si>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</si>
  <si>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</si>
  <si>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</si>
  <si>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</si>
  <si>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</si>
  <si>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</si>
  <si>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</si>
  <si>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</si>
  <si>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</si>
  <si>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</si>
  <si>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</si>
  <si>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</si>
  <si>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</si>
  <si>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</si>
  <si>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</si>
  <si>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</si>
  <si>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</si>
  <si>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</si>
  <si>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</si>
  <si>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</si>
  <si>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</si>
  <si>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</si>
  <si>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</si>
  <si>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</si>
  <si>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</si>
  <si>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</si>
  <si>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</si>
  <si>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</si>
  <si>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</si>
  <si>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</si>
  <si>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</si>
  <si>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</si>
  <si>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</si>
  <si>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</si>
  <si>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</si>
  <si>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</si>
  <si>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</si>
  <si>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</si>
  <si>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</si>
  <si>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</si>
  <si>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</si>
  <si>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</si>
  <si>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</si>
  <si>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</si>
  <si>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</si>
  <si>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</si>
  <si>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</si>
  <si>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</si>
  <si>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</si>
  <si>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</si>
  <si>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</si>
  <si>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</si>
  <si>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</si>
  <si>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</si>
  <si>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</si>
  <si>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</si>
  <si>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</si>
  <si>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</si>
  <si>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</si>
  <si>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</si>
  <si>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</si>
  <si>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</si>
  <si>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</si>
  <si>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</si>
  <si>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</si>
  <si>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</si>
  <si>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</si>
  <si>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</si>
  <si>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</si>
  <si>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</si>
  <si>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</si>
  <si>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</si>
  <si>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</si>
  <si>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</si>
  <si>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</si>
  <si>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</si>
  <si>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</si>
  <si>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</si>
  <si>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</si>
  <si>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</si>
  <si>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</si>
  <si>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</si>
  <si>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</si>
  <si>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</si>
  <si>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</si>
  <si>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</si>
  <si>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</si>
  <si>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</si>
  <si>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</si>
  <si>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</si>
  <si>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</si>
  <si>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</si>
  <si>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</si>
  <si>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</si>
  <si>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</si>
  <si>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</si>
  <si>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</si>
  <si>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</si>
  <si>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</si>
  <si>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</si>
  <si>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</si>
  <si>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</si>
  <si>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</si>
  <si>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</si>
  <si>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</si>
  <si>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</si>
  <si>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</si>
  <si>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</si>
  <si>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</si>
  <si>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</si>
  <si>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</si>
  <si>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</si>
  <si>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</si>
  <si>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</si>
  <si>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</si>
  <si>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</si>
  <si>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</si>
  <si>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</si>
  <si>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</si>
  <si>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</si>
  <si>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</si>
  <si>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</si>
  <si>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</si>
  <si>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</si>
  <si>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</si>
  <si>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</si>
  <si>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</si>
  <si>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</si>
  <si>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</si>
  <si>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</si>
  <si>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</si>
  <si>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</si>
  <si>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</si>
  <si>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</si>
  <si>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</si>
  <si>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</si>
  <si>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</si>
  <si>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</si>
  <si>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</si>
  <si>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</si>
  <si>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</si>
  <si>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</si>
  <si>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</si>
  <si>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</si>
  <si>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</si>
  <si>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</si>
  <si>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</si>
  <si>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</si>
  <si>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</si>
  <si>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</si>
  <si>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</si>
  <si>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</si>
  <si>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</si>
  <si>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</si>
  <si>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</si>
  <si>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</si>
  <si>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</si>
  <si>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</si>
  <si>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</si>
  <si>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</si>
  <si>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</si>
  <si>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</si>
  <si>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</si>
  <si>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</si>
  <si>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</si>
  <si>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</si>
  <si>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</si>
  <si>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</si>
  <si>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</si>
  <si>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</si>
  <si>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</si>
  <si>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</si>
  <si>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</si>
  <si>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</si>
  <si>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</si>
  <si>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</si>
  <si>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</si>
  <si>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</si>
  <si>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</si>
  <si>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</si>
  <si>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</si>
  <si>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</si>
  <si>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</si>
  <si>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</si>
  <si>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</si>
  <si>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</si>
  <si>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</si>
  <si>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</si>
  <si>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</si>
  <si>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</si>
  <si>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</si>
  <si>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</si>
  <si>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</si>
  <si>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</si>
  <si>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</si>
  <si>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</si>
  <si>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</si>
  <si>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</si>
  <si>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</si>
  <si>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</si>
  <si>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</si>
  <si>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</si>
  <si>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</si>
  <si>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</si>
  <si>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</si>
  <si>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</si>
  <si>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</si>
  <si>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</si>
  <si>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</si>
  <si>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</si>
  <si>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</si>
  <si>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</si>
  <si>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</si>
  <si>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</si>
  <si>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</si>
  <si>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</si>
  <si>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</si>
  <si>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</si>
  <si>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</si>
  <si>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</si>
  <si>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</si>
  <si>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</si>
  <si>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</si>
  <si>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</si>
  <si>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</si>
  <si>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</si>
  <si>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</si>
  <si>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</si>
  <si>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</si>
  <si>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</si>
  <si>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</si>
  <si>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</si>
  <si>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</si>
  <si>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</si>
  <si>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</si>
  <si>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</si>
  <si>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</si>
  <si>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</si>
  <si>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</si>
  <si>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</si>
  <si>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</si>
  <si>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</si>
  <si>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</si>
  <si>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</si>
  <si>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</si>
  <si>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</si>
  <si>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</si>
  <si>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</si>
  <si>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</si>
  <si>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</si>
  <si>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</si>
  <si>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</si>
  <si>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</si>
  <si>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</si>
  <si>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</si>
  <si>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</si>
  <si>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</si>
  <si>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</si>
  <si>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</si>
  <si>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</si>
  <si>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</si>
  <si>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</si>
  <si>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</si>
  <si>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</si>
  <si>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</si>
  <si>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</si>
  <si>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</si>
  <si>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</si>
  <si>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</si>
  <si>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</si>
  <si>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</si>
  <si>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</si>
  <si>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</si>
  <si>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</si>
  <si>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</si>
  <si>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</si>
  <si>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</si>
  <si>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</si>
  <si>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</si>
  <si>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</si>
  <si>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</si>
  <si>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</si>
  <si>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</si>
  <si>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</si>
  <si>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</si>
  <si>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</si>
  <si>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</si>
  <si>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</si>
  <si>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</si>
  <si>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</si>
  <si>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</si>
  <si>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</si>
  <si>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</si>
  <si>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</si>
  <si>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</si>
  <si>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</si>
  <si>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</si>
  <si>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</si>
  <si>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</si>
  <si>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</si>
  <si>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</si>
  <si>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</si>
  <si>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</si>
  <si>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</si>
  <si>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</si>
  <si>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</si>
  <si>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</si>
  <si>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</si>
  <si>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</si>
  <si>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</si>
  <si>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</si>
  <si>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</si>
  <si>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</si>
  <si>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</si>
  <si>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</si>
  <si>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</si>
  <si>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</si>
  <si>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</si>
  <si>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</si>
  <si>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</si>
  <si>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</si>
  <si>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</si>
  <si>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</si>
  <si>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</si>
  <si>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</si>
  <si>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</si>
  <si>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</si>
  <si>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</si>
  <si>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</si>
  <si>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</si>
  <si>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</si>
  <si>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</si>
  <si>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</si>
  <si>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</si>
  <si>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</si>
  <si>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</si>
  <si>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</si>
  <si>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</si>
  <si>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</si>
  <si>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</si>
  <si>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</si>
  <si>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</si>
  <si>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</si>
  <si>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</si>
  <si>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</si>
  <si>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</si>
  <si>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</si>
  <si>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</si>
  <si>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</si>
  <si>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</si>
  <si>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</si>
  <si>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</si>
  <si>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</si>
  <si>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</si>
  <si>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</si>
  <si>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</si>
  <si>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</si>
  <si>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</si>
  <si>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</si>
  <si>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</si>
  <si>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</si>
  <si>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</si>
  <si>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</si>
  <si>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</si>
  <si>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</si>
  <si>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</si>
  <si>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</si>
  <si>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</si>
  <si>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</si>
  <si>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</si>
  <si>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</si>
  <si>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</si>
  <si>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</si>
  <si>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</si>
  <si>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</si>
  <si>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</si>
  <si>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</si>
  <si>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</si>
  <si>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</si>
  <si>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</si>
  <si>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</si>
  <si>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</si>
  <si>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</si>
  <si>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</si>
  <si>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</si>
  <si>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</si>
  <si>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</si>
  <si>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</si>
  <si>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</si>
  <si>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</si>
  <si>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</si>
  <si>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</si>
  <si>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</si>
  <si>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</si>
  <si>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</si>
  <si>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</si>
  <si>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</si>
  <si>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</si>
  <si>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</si>
  <si>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</si>
  <si>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</si>
  <si>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</si>
  <si>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</si>
  <si>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</si>
  <si>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</si>
  <si>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</si>
  <si>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</si>
  <si>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</si>
  <si>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</si>
  <si>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</si>
  <si>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</si>
  <si>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</si>
  <si>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</si>
  <si>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</si>
  <si>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</si>
  <si>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</si>
  <si>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</si>
  <si>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</si>
  <si>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</si>
  <si>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</si>
  <si>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</si>
  <si>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</si>
  <si>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</si>
  <si>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</si>
  <si>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</si>
  <si>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</si>
  <si>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</si>
  <si>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</si>
  <si>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</si>
  <si>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</si>
  <si>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</si>
  <si>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</si>
  <si>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</si>
  <si>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</si>
  <si>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</si>
  <si>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</si>
  <si>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</si>
  <si>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</si>
  <si>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</si>
  <si>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</si>
  <si>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</si>
  <si>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</si>
  <si>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</si>
  <si>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</si>
  <si>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</si>
  <si>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</si>
  <si>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</si>
  <si>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</si>
  <si>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</si>
  <si>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</si>
  <si>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</si>
  <si>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</si>
  <si>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</si>
  <si>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</si>
  <si>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</si>
  <si>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</si>
  <si>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</si>
  <si>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</si>
  <si>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</si>
  <si>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</si>
  <si>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</si>
  <si>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</si>
  <si>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</si>
  <si>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</si>
  <si>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</si>
  <si>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</si>
  <si>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</si>
  <si>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</si>
  <si>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</si>
  <si>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</si>
  <si>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</si>
  <si>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</si>
  <si>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</si>
  <si>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</si>
  <si>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</si>
  <si>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</si>
  <si>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</si>
  <si>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</si>
  <si>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</si>
  <si>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</si>
  <si>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</si>
  <si>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</si>
  <si>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</si>
  <si>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</si>
  <si>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</si>
  <si>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</si>
  <si>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</si>
  <si>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</si>
  <si>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</si>
  <si>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</si>
  <si>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</si>
  <si>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</si>
  <si>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</si>
  <si>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</si>
  <si>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</si>
  <si>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</si>
  <si>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</si>
  <si>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</si>
  <si>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</si>
  <si>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</si>
  <si>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</si>
  <si>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</si>
  <si>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</si>
  <si>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</si>
  <si>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</si>
  <si>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</si>
  <si>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</si>
  <si>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</si>
  <si>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</si>
  <si>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</si>
  <si>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</si>
  <si>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</si>
  <si>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</si>
  <si>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</si>
  <si>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</si>
  <si>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</si>
  <si>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</si>
  <si>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</si>
  <si>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</si>
  <si>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</si>
  <si>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</si>
  <si>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</si>
  <si>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</si>
  <si>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</si>
  <si>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</si>
  <si>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</si>
  <si>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</si>
  <si>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</si>
  <si>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</si>
  <si>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</si>
  <si>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</si>
  <si>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</si>
  <si>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</si>
  <si>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</si>
  <si>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</si>
  <si>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</si>
  <si>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</si>
  <si>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</si>
  <si>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</si>
  <si>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</si>
  <si>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</si>
  <si>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</si>
  <si>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</si>
  <si>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</si>
  <si>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</si>
  <si>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</si>
  <si>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</si>
  <si>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</si>
  <si>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</si>
  <si>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</si>
  <si>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</si>
  <si>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</si>
  <si>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</si>
  <si>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</si>
  <si>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</si>
  <si>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</si>
  <si>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</si>
  <si>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</si>
  <si>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</si>
  <si>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</si>
  <si>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</si>
  <si>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</si>
  <si>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</si>
  <si>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</si>
  <si>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</si>
  <si>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</si>
  <si>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</si>
  <si>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</si>
  <si>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</si>
  <si>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</si>
  <si>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</si>
  <si>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</si>
  <si>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</si>
  <si>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</si>
  <si>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</si>
  <si>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</si>
  <si>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</si>
  <si>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</si>
  <si>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</si>
  <si>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</si>
  <si>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</si>
  <si>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</si>
  <si>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</si>
  <si>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</si>
  <si>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</si>
  <si>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</si>
  <si>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</si>
  <si>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</si>
  <si>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</si>
  <si>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</si>
  <si>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</si>
  <si>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</si>
  <si>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</si>
  <si>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</si>
  <si>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</si>
  <si>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</si>
  <si>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</si>
  <si>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</si>
  <si>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</si>
  <si>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</si>
  <si>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</si>
  <si>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</si>
  <si>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</si>
  <si>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</si>
  <si>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</si>
  <si>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</si>
  <si>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</si>
  <si>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</si>
  <si>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</si>
  <si>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</si>
  <si>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</si>
  <si>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</si>
  <si>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</si>
  <si>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</si>
  <si>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</si>
  <si>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</si>
  <si>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</si>
  <si>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</si>
  <si>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</si>
  <si>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</si>
  <si>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</si>
  <si>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</si>
  <si>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</si>
  <si>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</si>
  <si>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</si>
  <si>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</si>
  <si>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</si>
  <si>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</si>
  <si>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</si>
  <si>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</si>
  <si>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</si>
  <si>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</si>
  <si>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</si>
  <si>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</si>
  <si>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</si>
  <si>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</si>
  <si>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</si>
  <si>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</si>
  <si>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</si>
  <si>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</si>
  <si>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</si>
  <si>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</si>
  <si>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</si>
  <si>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</si>
  <si>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</si>
  <si>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</si>
  <si>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</si>
  <si>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</si>
  <si>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</si>
  <si>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</si>
  <si>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</si>
  <si>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</si>
  <si>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</si>
  <si>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</si>
  <si>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</si>
  <si>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</si>
  <si>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</si>
  <si>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</si>
  <si>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</si>
  <si>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</si>
  <si>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</si>
  <si>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</si>
  <si>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</si>
  <si>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</si>
  <si>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</si>
  <si>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</si>
  <si>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</si>
  <si>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</si>
  <si>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</si>
  <si>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</si>
  <si>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</si>
  <si>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</si>
  <si>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</si>
  <si>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</si>
  <si>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</si>
  <si>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</si>
  <si>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</si>
  <si>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</si>
  <si>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</si>
  <si>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</si>
  <si>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</si>
  <si>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</si>
  <si>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</si>
  <si>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</si>
  <si>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</si>
  <si>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</si>
  <si>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</si>
  <si>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</si>
  <si>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</si>
  <si>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</si>
  <si>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</si>
  <si>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</si>
  <si>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</si>
  <si>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</si>
  <si>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</si>
  <si>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</si>
  <si>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</si>
  <si>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</si>
  <si>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</si>
  <si>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</si>
  <si>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</si>
  <si>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</si>
  <si>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</si>
  <si>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</si>
  <si>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</si>
  <si>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</si>
  <si>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</si>
  <si>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</si>
  <si>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</si>
  <si>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</si>
  <si>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</si>
  <si>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</si>
  <si>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</si>
  <si>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</si>
  <si>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</si>
  <si>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</si>
  <si>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</si>
  <si>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</si>
  <si>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</si>
  <si>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</si>
  <si>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</si>
  <si>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</si>
  <si>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</si>
  <si>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</si>
  <si>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</si>
  <si>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</si>
  <si>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</si>
  <si>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</si>
  <si>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</si>
  <si>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</si>
  <si>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</si>
  <si>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</si>
  <si>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</si>
  <si>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</si>
  <si>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</si>
  <si>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</si>
  <si>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</si>
  <si>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</si>
  <si>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</si>
  <si>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</si>
  <si>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</si>
  <si>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</si>
  <si>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</si>
  <si>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</si>
  <si>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</si>
  <si>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</si>
  <si>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</si>
  <si>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</si>
  <si>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</si>
  <si>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</si>
  <si>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</si>
  <si>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</si>
  <si>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</si>
  <si>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</si>
  <si>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</si>
  <si>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</si>
  <si>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</si>
  <si>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</si>
  <si>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</si>
  <si>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</si>
  <si>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</si>
  <si>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</si>
  <si>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</si>
  <si>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</si>
  <si>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</si>
  <si>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</si>
  <si>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</si>
  <si>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</si>
  <si>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</si>
  <si>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</si>
  <si>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</si>
  <si>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</si>
  <si>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</si>
  <si>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</si>
  <si>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</si>
  <si>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</si>
  <si>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</si>
  <si>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</si>
  <si>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</si>
  <si>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</si>
  <si>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</si>
  <si>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</si>
  <si>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</si>
  <si>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</si>
  <si>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</si>
  <si>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</si>
  <si>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</si>
  <si>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</si>
  <si>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</si>
  <si>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</si>
  <si>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</si>
  <si>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</si>
  <si>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</si>
  <si>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</si>
  <si>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</si>
  <si>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</si>
  <si>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</si>
  <si>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</si>
  <si>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</si>
  <si>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</si>
  <si>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</si>
  <si>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</si>
  <si>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</si>
  <si>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</si>
  <si>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</si>
  <si>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</si>
  <si>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</si>
  <si>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</si>
  <si>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</si>
  <si>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</si>
  <si>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</si>
  <si>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</si>
  <si>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</si>
  <si>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</si>
  <si>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</si>
  <si>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</si>
  <si>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</si>
  <si>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</si>
  <si>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</si>
  <si>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</si>
  <si>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</si>
  <si>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</si>
  <si>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</si>
  <si>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</si>
  <si>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</si>
  <si>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</si>
  <si>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</si>
  <si>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</si>
  <si>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</si>
  <si>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</si>
  <si>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</si>
  <si>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</si>
  <si>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</si>
  <si>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</si>
  <si>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</si>
  <si>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</si>
  <si>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</si>
  <si>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</si>
  <si>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</si>
  <si>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</si>
  <si>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</si>
  <si>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</si>
  <si>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</si>
  <si>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</si>
  <si>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</si>
  <si>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</si>
  <si>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</si>
  <si>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</si>
  <si>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</si>
  <si>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</si>
  <si>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</si>
  <si>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</si>
  <si>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</si>
  <si>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</si>
  <si>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</si>
  <si>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</si>
  <si>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</si>
  <si>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</si>
  <si>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</si>
  <si>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</si>
  <si>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</si>
  <si>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</si>
  <si>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</si>
  <si>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</si>
  <si>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</si>
  <si>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</si>
  <si>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</si>
  <si>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</si>
  <si>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</si>
  <si>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</si>
  <si>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</si>
  <si>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</si>
  <si>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</si>
  <si>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</si>
  <si>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</si>
  <si>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</si>
  <si>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</si>
  <si>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</si>
  <si>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</si>
  <si>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</si>
  <si>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</si>
  <si>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</si>
  <si>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</si>
  <si>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</si>
  <si>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</si>
  <si>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</si>
  <si>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</si>
  <si>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</si>
  <si>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</si>
  <si>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</si>
  <si>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</si>
  <si>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</si>
  <si>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</si>
  <si>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</si>
  <si>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</si>
  <si>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</si>
  <si>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</si>
  <si>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</si>
  <si>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</si>
  <si>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</si>
  <si>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</si>
  <si>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</si>
  <si>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</si>
  <si>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</si>
  <si>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</si>
  <si>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</si>
  <si>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</si>
  <si>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</si>
  <si>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</si>
  <si>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</si>
  <si>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</si>
  <si>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</si>
  <si>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</si>
  <si>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</si>
  <si>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</si>
  <si>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</si>
  <si>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</si>
  <si>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</si>
  <si>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</si>
  <si>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</si>
  <si>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</si>
  <si>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</si>
  <si>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</si>
  <si>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</si>
  <si>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</si>
  <si>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</si>
  <si>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</si>
  <si>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</si>
  <si>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</si>
  <si>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</si>
  <si>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</si>
  <si>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</si>
  <si>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</si>
  <si>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</si>
  <si>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</si>
  <si>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</si>
  <si>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</si>
  <si>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</si>
  <si>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</si>
  <si>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</si>
  <si>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</si>
  <si>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</si>
  <si>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</si>
  <si>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</si>
  <si>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</si>
  <si>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</si>
  <si>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</si>
  <si>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</si>
  <si>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</si>
  <si>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</si>
  <si>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</si>
  <si>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</si>
  <si>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</si>
  <si>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</si>
  <si>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</si>
  <si>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</si>
  <si>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</si>
  <si>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</si>
  <si>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</si>
  <si>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</si>
  <si>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</si>
  <si>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</si>
  <si>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</si>
  <si>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</si>
  <si>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</si>
  <si>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</si>
  <si>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</si>
  <si>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</si>
  <si>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</si>
  <si>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</si>
  <si>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</si>
  <si>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</si>
  <si>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</si>
  <si>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</si>
  <si>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</si>
  <si>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</si>
  <si>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</si>
  <si>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</si>
  <si>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</si>
  <si>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</si>
  <si>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</si>
  <si>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</si>
  <si>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</si>
  <si>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</si>
  <si>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</si>
  <si>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</si>
  <si>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</si>
  <si>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</si>
  <si>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</si>
  <si>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</si>
  <si>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</si>
  <si>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</si>
  <si>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</si>
  <si>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</si>
  <si>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</si>
  <si>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</si>
  <si>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</si>
  <si>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</si>
  <si>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</si>
  <si>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</si>
  <si>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</si>
  <si>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</si>
  <si>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</si>
  <si>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</si>
  <si>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</si>
  <si>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</si>
  <si>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</si>
  <si>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</si>
  <si>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</si>
  <si>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</si>
  <si>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</si>
  <si>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</si>
  <si>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</si>
  <si>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</si>
  <si>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</si>
  <si>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</si>
  <si>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</si>
  <si>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</si>
  <si>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</si>
  <si>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</si>
  <si>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</si>
  <si>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</si>
  <si>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</si>
  <si>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</si>
  <si>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</si>
  <si>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</si>
  <si>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</si>
  <si>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</si>
  <si>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</si>
  <si>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</si>
  <si>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</si>
  <si>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</si>
  <si>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</si>
  <si>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</si>
  <si>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</si>
  <si>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</si>
  <si>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</si>
  <si>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</si>
  <si>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</si>
  <si>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</si>
  <si>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</si>
  <si>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</si>
  <si>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</si>
  <si>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</si>
  <si>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</si>
  <si>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</si>
  <si>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</si>
  <si>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</si>
  <si>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</si>
  <si>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</si>
  <si>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</si>
  <si>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</si>
  <si>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</si>
  <si>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</si>
  <si>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</si>
  <si>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</si>
  <si>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</si>
  <si>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</si>
  <si>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</si>
  <si>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</si>
  <si>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</si>
  <si>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</si>
  <si>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</si>
  <si>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</si>
  <si>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</si>
  <si>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</si>
  <si>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</si>
  <si>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</si>
  <si>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</si>
  <si>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</si>
  <si>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</si>
  <si>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</si>
  <si>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</si>
  <si>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</si>
  <si>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</si>
  <si>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</si>
  <si>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</si>
  <si>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</si>
  <si>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</si>
  <si>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</si>
  <si>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</si>
  <si>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</si>
  <si>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</si>
  <si>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</si>
  <si>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</si>
  <si>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</si>
  <si>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</si>
  <si>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</si>
  <si>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</si>
  <si>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</si>
  <si>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</si>
  <si>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</si>
  <si>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</si>
  <si>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</si>
  <si>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</si>
  <si>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</si>
  <si>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</si>
  <si>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</si>
  <si>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</si>
  <si>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</si>
  <si>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</si>
  <si>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</si>
  <si>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</si>
  <si>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</si>
  <si>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</si>
  <si>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</si>
  <si>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</si>
  <si>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</si>
  <si>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</si>
  <si>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</si>
  <si>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</si>
  <si>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</si>
  <si>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</si>
  <si>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</si>
  <si>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</si>
  <si>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</si>
  <si>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</si>
  <si>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</si>
  <si>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</si>
  <si>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</si>
  <si>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</si>
  <si>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</si>
  <si>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</si>
  <si>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</si>
  <si>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</si>
  <si>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</si>
  <si>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</si>
  <si>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</si>
  <si>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</si>
  <si>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</si>
  <si>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</si>
  <si>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</si>
  <si>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</si>
  <si>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</si>
  <si>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</si>
  <si>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</si>
  <si>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</si>
  <si>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</si>
  <si>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</si>
  <si>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</si>
  <si>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</si>
  <si>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</si>
  <si>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</si>
  <si>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</si>
  <si>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</si>
  <si>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</si>
  <si>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</si>
  <si>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</si>
  <si>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</si>
  <si>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</si>
  <si>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</si>
  <si>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</si>
  <si>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</si>
  <si>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</si>
  <si>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</si>
  <si>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</si>
  <si>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</si>
  <si>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</si>
  <si>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</si>
  <si>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</si>
  <si>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</si>
  <si>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</si>
  <si>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</si>
  <si>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</si>
  <si>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</si>
  <si>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</si>
  <si>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</si>
  <si>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</si>
  <si>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</si>
  <si>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</si>
  <si>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</si>
  <si>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</si>
  <si>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</si>
  <si>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</si>
  <si>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</si>
  <si>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</si>
  <si>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</si>
  <si>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</si>
  <si>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</si>
  <si>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</si>
  <si>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</si>
  <si>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</si>
  <si>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</si>
  <si>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</si>
  <si>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</si>
  <si>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</si>
  <si>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</si>
  <si>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</si>
  <si>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</si>
  <si>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</si>
  <si>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</si>
  <si>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</si>
  <si>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</si>
  <si>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</si>
  <si>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</si>
  <si>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</si>
  <si>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</si>
  <si>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</si>
  <si>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</si>
  <si>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</si>
  <si>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</si>
  <si>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</si>
  <si>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</si>
  <si>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</si>
  <si>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</si>
  <si>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</si>
  <si>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</si>
  <si>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</si>
  <si>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</si>
  <si>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</si>
  <si>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</si>
  <si>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</si>
  <si>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</si>
  <si>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</si>
  <si>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</si>
  <si>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</si>
  <si>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</si>
  <si>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</si>
  <si>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</si>
  <si>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</si>
  <si>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</si>
  <si>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</si>
  <si>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</si>
  <si>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</si>
  <si>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</si>
  <si>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</si>
  <si>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</si>
  <si>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</si>
  <si>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</si>
  <si>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</si>
  <si>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</si>
  <si>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</si>
  <si>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</si>
  <si>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</si>
  <si>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</si>
  <si>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</si>
  <si>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</si>
  <si>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</si>
  <si>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</si>
  <si>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</si>
  <si>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</si>
  <si>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</si>
  <si>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</si>
  <si>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</si>
  <si>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</si>
  <si>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</si>
  <si>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</si>
  <si>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</si>
  <si>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</si>
  <si>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</si>
  <si>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</si>
  <si>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</si>
  <si>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</si>
  <si>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</si>
  <si>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</si>
  <si>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</si>
  <si>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</si>
  <si>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</si>
  <si>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</si>
  <si>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</si>
  <si>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</si>
  <si>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</si>
  <si>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</si>
  <si>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</si>
  <si>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</si>
  <si>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</si>
  <si>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</si>
  <si>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</si>
  <si>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</si>
  <si>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</si>
  <si>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</si>
  <si>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</si>
  <si>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</si>
  <si>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</si>
  <si>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</si>
  <si>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</si>
  <si>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</si>
  <si>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</si>
  <si>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</si>
  <si>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</si>
  <si>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</si>
  <si>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</si>
  <si>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</si>
  <si>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</si>
  <si>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</si>
  <si>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</si>
  <si>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</si>
  <si>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</si>
  <si>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</si>
  <si>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</si>
  <si>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</si>
  <si>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</si>
  <si>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</si>
  <si>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</si>
  <si>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</si>
  <si>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</si>
  <si>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</si>
  <si>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</si>
  <si>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</si>
  <si>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</si>
  <si>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</si>
  <si>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</si>
  <si>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</si>
  <si>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</si>
  <si>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</si>
  <si>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</si>
  <si>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</si>
  <si>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</si>
  <si>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</si>
  <si>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</si>
  <si>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</si>
  <si>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</si>
  <si>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</si>
  <si>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</si>
  <si>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</si>
  <si>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</si>
  <si>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</si>
  <si>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</si>
  <si>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</si>
  <si>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</si>
  <si>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</si>
  <si>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</si>
  <si>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</si>
  <si>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</si>
  <si>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</si>
  <si>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</si>
  <si>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</si>
  <si>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</si>
  <si>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</si>
  <si>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</si>
  <si>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</si>
  <si>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</si>
  <si>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</si>
  <si>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</si>
  <si>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</si>
  <si>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</si>
  <si>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</si>
  <si>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</si>
  <si>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</si>
  <si>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</si>
  <si>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</si>
  <si>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</si>
  <si>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</si>
  <si>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</si>
  <si>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</si>
  <si>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</si>
  <si>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</si>
  <si>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</si>
  <si>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</si>
  <si>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</si>
  <si>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</si>
  <si>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</si>
  <si>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</si>
  <si>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</si>
  <si>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</si>
  <si>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</si>
  <si>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</si>
  <si>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</si>
  <si>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</si>
  <si>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</si>
  <si>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</si>
  <si>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</si>
  <si>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</si>
  <si>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</si>
  <si>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</si>
  <si>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</si>
  <si>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</si>
  <si>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</si>
  <si>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</si>
  <si>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</si>
  <si>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</si>
  <si>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</si>
  <si>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</si>
  <si>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</si>
  <si>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</si>
  <si>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</si>
  <si>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</si>
  <si>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</si>
  <si>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</si>
  <si>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</si>
  <si>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</si>
  <si>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</si>
  <si>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</si>
  <si>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</si>
  <si>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</si>
  <si>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</si>
  <si>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</si>
  <si>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</si>
  <si>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</si>
  <si>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</si>
  <si>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</si>
  <si>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</si>
  <si>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</si>
  <si>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</si>
  <si>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</si>
  <si>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</si>
  <si>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</si>
  <si>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</si>
  <si>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</si>
  <si>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</si>
  <si>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</si>
  <si>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</si>
  <si>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</si>
  <si>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</si>
  <si>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</si>
  <si>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</si>
  <si>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</si>
  <si>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</si>
  <si>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</si>
  <si>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</si>
  <si>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</si>
  <si>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</si>
  <si>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</si>
  <si>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</si>
  <si>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</si>
  <si>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</si>
  <si>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</si>
  <si>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</si>
  <si>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</si>
  <si>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</si>
  <si>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</si>
  <si>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</si>
  <si>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</si>
  <si>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</si>
  <si>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</si>
  <si>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</si>
  <si>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</si>
  <si>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</si>
  <si>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</si>
  <si>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</si>
  <si>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</si>
  <si>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</si>
  <si>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</si>
  <si>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</si>
  <si>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</si>
  <si>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</si>
  <si>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</si>
  <si>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</si>
  <si>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</si>
  <si>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</si>
  <si>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</si>
  <si>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</si>
  <si>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</si>
  <si>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</si>
  <si>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</si>
  <si>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</si>
  <si>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</si>
  <si>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</si>
  <si>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</si>
  <si>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</si>
  <si>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</si>
  <si>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</si>
  <si>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</si>
  <si>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</si>
  <si>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</si>
  <si>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</si>
  <si>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</si>
  <si>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</si>
  <si>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</si>
  <si>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</si>
  <si>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</si>
  <si>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</si>
  <si>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</si>
  <si>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</si>
  <si>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</si>
  <si>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</si>
  <si>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</si>
  <si>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</si>
  <si>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</si>
  <si>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</si>
  <si>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</si>
  <si>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</si>
  <si>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</si>
  <si>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</si>
  <si>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</si>
  <si>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</si>
  <si>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</si>
  <si>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</si>
  <si>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</si>
  <si>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</si>
  <si>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</si>
  <si>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</si>
  <si>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</si>
  <si>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</si>
  <si>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</si>
  <si>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</si>
  <si>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</si>
  <si>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</si>
  <si>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</si>
  <si>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</si>
  <si>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</si>
  <si>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</si>
  <si>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</si>
  <si>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</si>
  <si>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</si>
  <si>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</si>
  <si>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</si>
  <si>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</si>
  <si>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</si>
  <si>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</si>
  <si>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</si>
  <si>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</si>
  <si>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</si>
  <si>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</si>
  <si>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</si>
  <si>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</si>
  <si>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</si>
  <si>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</si>
  <si>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</si>
  <si>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</si>
  <si>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</si>
  <si>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</si>
  <si>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</si>
  <si>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</si>
  <si>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</si>
  <si>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</si>
  <si>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</si>
  <si>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</si>
  <si>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</si>
  <si>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</si>
  <si>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</si>
  <si>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</si>
  <si>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</si>
  <si>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</si>
  <si>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</si>
  <si>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</si>
  <si>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</si>
  <si>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</si>
  <si>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</si>
  <si>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</si>
  <si>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</si>
  <si>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</si>
  <si>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</si>
  <si>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</si>
  <si>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</si>
  <si>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</si>
  <si>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</si>
  <si>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</si>
  <si>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</si>
  <si>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</si>
  <si>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</si>
  <si>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</si>
  <si>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</si>
  <si>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</si>
  <si>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</si>
  <si>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</si>
  <si>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</si>
  <si>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</si>
  <si>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</si>
  <si>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</si>
  <si>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</si>
  <si>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</si>
  <si>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</si>
  <si>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</si>
  <si>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</si>
  <si>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</si>
  <si>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</si>
  <si>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</si>
  <si>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</si>
  <si>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</si>
  <si>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</si>
  <si>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</si>
  <si>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</si>
  <si>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</si>
  <si>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</si>
  <si>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</si>
  <si>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</si>
  <si>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</si>
  <si>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</si>
  <si>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</si>
  <si>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</si>
  <si>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</si>
  <si>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</si>
  <si>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</si>
  <si>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</si>
  <si>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</si>
  <si>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</si>
  <si>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</si>
  <si>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</si>
  <si>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</si>
  <si>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</si>
  <si>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</si>
  <si>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</si>
  <si>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</si>
  <si>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</si>
  <si>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</si>
  <si>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</si>
  <si>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</si>
  <si>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</si>
  <si>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</si>
  <si>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</si>
  <si>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</si>
  <si>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</si>
  <si>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</si>
  <si>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</si>
  <si>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</si>
  <si>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</si>
  <si>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</si>
  <si>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</si>
  <si>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</si>
  <si>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</si>
  <si>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</si>
  <si>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</si>
  <si>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</si>
  <si>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</si>
  <si>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</si>
  <si>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</si>
  <si>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</si>
  <si>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</si>
  <si>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</si>
  <si>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</si>
  <si>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</si>
  <si>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</si>
  <si>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</si>
  <si>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</si>
  <si>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</si>
  <si>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</si>
  <si>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</si>
  <si>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</si>
  <si>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</si>
  <si>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</si>
  <si>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</si>
  <si>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</si>
  <si>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</si>
  <si>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</si>
  <si>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</si>
  <si>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</si>
  <si>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</si>
  <si>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</si>
  <si>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</si>
  <si>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</si>
  <si>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</si>
  <si>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</si>
  <si>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</si>
  <si>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</si>
  <si>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</si>
  <si>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</si>
  <si>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</si>
  <si>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</si>
  <si>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</si>
  <si>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</si>
  <si>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</si>
  <si>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</si>
  <si>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</si>
  <si>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</si>
  <si>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</si>
  <si>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</si>
  <si>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</si>
  <si>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</si>
  <si>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</si>
  <si>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</si>
  <si>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</si>
  <si>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</si>
  <si>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</si>
  <si>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</si>
  <si>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</si>
  <si>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</si>
  <si>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</si>
  <si>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</si>
  <si>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</si>
  <si>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</si>
  <si>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</si>
  <si>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</si>
  <si>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</si>
  <si>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</si>
  <si>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</si>
  <si>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</si>
  <si>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</si>
  <si>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</si>
  <si>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</si>
  <si>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</si>
  <si>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</si>
  <si>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</si>
  <si>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</si>
  <si>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</si>
  <si>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</si>
  <si>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</si>
  <si>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</si>
  <si>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</si>
  <si>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</si>
  <si>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</si>
  <si>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</si>
  <si>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</si>
  <si>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</si>
  <si>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</si>
  <si>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</si>
  <si>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</si>
  <si>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</si>
  <si>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</si>
  <si>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</si>
  <si>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</si>
  <si>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</si>
  <si>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</si>
  <si>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</si>
  <si>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</si>
  <si>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</si>
  <si>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</si>
  <si>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</si>
  <si>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</si>
  <si>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</si>
  <si>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</si>
  <si>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</si>
  <si>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</si>
  <si>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</si>
  <si>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</si>
  <si>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</si>
  <si>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</si>
  <si>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</si>
  <si>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</si>
  <si>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</si>
  <si>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</si>
  <si>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</si>
  <si>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</si>
  <si>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</si>
  <si>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</si>
  <si>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</si>
  <si>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</si>
  <si>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</si>
  <si>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</si>
  <si>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</si>
  <si>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</si>
  <si>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</si>
  <si>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</si>
  <si>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</si>
  <si>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</si>
  <si>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</si>
  <si>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</si>
  <si>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</si>
  <si>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</si>
  <si>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</si>
  <si>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</si>
  <si>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</si>
  <si>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</si>
  <si>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</si>
  <si>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</si>
  <si>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</si>
  <si>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</si>
  <si>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</si>
  <si>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</si>
  <si>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</si>
  <si>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</si>
  <si>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</si>
  <si>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</si>
  <si>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</si>
  <si>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</si>
  <si>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</si>
  <si>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</si>
  <si>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</si>
  <si>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</si>
  <si>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</si>
  <si>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</si>
  <si>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</si>
  <si>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</si>
  <si>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</si>
  <si>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</si>
  <si>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</si>
  <si>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</si>
  <si>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</si>
  <si>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</si>
  <si>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</si>
  <si>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</si>
  <si>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</si>
  <si>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</si>
  <si>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</si>
  <si>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</si>
  <si>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</si>
  <si>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</si>
  <si>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</si>
  <si>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</si>
  <si>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</si>
  <si>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</si>
  <si>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</si>
  <si>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</si>
  <si>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</si>
  <si>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</si>
  <si>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</si>
  <si>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</si>
  <si>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</si>
  <si>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</si>
  <si>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</si>
  <si>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</si>
  <si>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</si>
  <si>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</si>
  <si>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</si>
  <si>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</si>
  <si>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</si>
  <si>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</si>
  <si>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</si>
  <si>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</si>
  <si>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</si>
  <si>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</si>
  <si>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</si>
  <si>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</si>
  <si>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</si>
  <si>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</si>
  <si>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</si>
  <si>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</si>
  <si>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</si>
  <si>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</si>
  <si>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</si>
  <si>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</si>
  <si>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</si>
  <si>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</si>
  <si>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</si>
  <si>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</si>
  <si>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</si>
  <si>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</si>
  <si>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</si>
  <si>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</si>
  <si>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</si>
  <si>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</si>
  <si>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</si>
  <si>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</si>
  <si>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</si>
  <si>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</si>
  <si>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</si>
  <si>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</si>
  <si>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</si>
  <si>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</si>
  <si>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</si>
  <si>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</si>
  <si>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</si>
  <si>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</si>
  <si>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</si>
  <si>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</si>
  <si>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</si>
  <si>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</si>
  <si>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</si>
  <si>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</si>
  <si>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</si>
  <si>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</si>
  <si>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</si>
  <si>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</si>
  <si>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</si>
  <si>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</si>
  <si>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</si>
  <si>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</si>
  <si>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</si>
  <si>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</si>
  <si>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</si>
  <si>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</si>
  <si>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</si>
  <si>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</si>
  <si>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</si>
  <si>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</si>
  <si>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</si>
  <si>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</si>
  <si>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</si>
  <si>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</si>
  <si>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</si>
  <si>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</si>
  <si>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</si>
  <si>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</si>
  <si>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</si>
  <si>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</si>
  <si>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</si>
  <si>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</si>
  <si>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</si>
  <si>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</si>
  <si>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</si>
  <si>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</si>
  <si>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</si>
  <si>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</si>
  <si>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</si>
  <si>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</si>
  <si>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</si>
  <si>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</si>
  <si>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</si>
  <si>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</si>
  <si>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</si>
  <si>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</si>
  <si>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</si>
  <si>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</si>
  <si>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</si>
  <si>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</si>
  <si>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</si>
  <si>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</si>
  <si>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</si>
  <si>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</si>
  <si>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</si>
  <si>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</si>
  <si>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</si>
  <si>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</si>
  <si>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</si>
  <si>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</si>
  <si>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</si>
  <si>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</si>
  <si>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</si>
  <si>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</si>
  <si>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</si>
  <si>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</si>
  <si>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</si>
  <si>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</si>
  <si>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</si>
  <si>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</si>
  <si>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</si>
  <si>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</si>
  <si>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</si>
  <si>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</si>
  <si>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</si>
  <si>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</si>
  <si>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</si>
  <si>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</si>
  <si>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</si>
  <si>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</si>
  <si>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</si>
  <si>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</si>
  <si>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</si>
  <si>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</si>
  <si>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</si>
  <si>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</si>
  <si>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</si>
  <si>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</si>
  <si>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</si>
  <si>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</si>
  <si>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</si>
  <si>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</si>
  <si>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</si>
  <si>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</si>
  <si>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</si>
  <si>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</si>
  <si>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</si>
  <si>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</si>
  <si>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</si>
  <si>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</si>
  <si>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</si>
  <si>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</si>
  <si>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</si>
  <si>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</si>
  <si>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</si>
  <si>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</si>
  <si>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</si>
  <si>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</si>
  <si>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</si>
  <si>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</si>
  <si>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</si>
  <si>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</si>
  <si>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</si>
  <si>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</si>
  <si>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</si>
  <si>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</si>
  <si>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</si>
  <si>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</si>
  <si>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</si>
  <si>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</si>
  <si>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</si>
  <si>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</si>
  <si>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</si>
  <si>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</si>
  <si>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</si>
  <si>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</si>
  <si>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</si>
  <si>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</si>
  <si>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</si>
  <si>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</si>
  <si>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</si>
  <si>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</si>
  <si>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</si>
  <si>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</si>
  <si>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</si>
  <si>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</si>
  <si>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</si>
  <si>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</si>
  <si>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</si>
  <si>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</si>
  <si>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</si>
  <si>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</si>
  <si>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</si>
  <si>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</si>
  <si>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</si>
  <si>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</si>
  <si>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</si>
  <si>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</si>
  <si>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</si>
  <si>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</si>
  <si>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</si>
  <si>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</si>
  <si>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</si>
  <si>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</si>
  <si>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</si>
  <si>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</si>
  <si>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</si>
  <si>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</si>
  <si>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</si>
  <si>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</si>
  <si>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</si>
  <si>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</si>
  <si>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</si>
  <si>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</si>
  <si>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</si>
  <si>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</si>
  <si>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</si>
  <si>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</si>
  <si>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</si>
  <si>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</si>
  <si>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</si>
  <si>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</si>
  <si>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</si>
  <si>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</si>
  <si>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</si>
  <si>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</si>
  <si>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</si>
  <si>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</si>
  <si>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</si>
  <si>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</si>
  <si>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</si>
  <si>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</si>
  <si>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</si>
  <si>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</si>
  <si>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</si>
  <si>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</si>
  <si>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</si>
  <si>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</si>
  <si>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</si>
  <si>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</si>
  <si>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</si>
  <si>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</si>
  <si>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</si>
  <si>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</si>
  <si>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</si>
  <si>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</si>
  <si>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</si>
  <si>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</si>
  <si>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</si>
  <si>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</si>
  <si>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</si>
  <si>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</si>
  <si>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</si>
  <si>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</si>
  <si>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</si>
  <si>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</si>
  <si>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</si>
  <si>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</si>
  <si>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</si>
  <si>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</si>
  <si>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</si>
  <si>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</si>
  <si>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</si>
  <si>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</si>
  <si>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</si>
  <si>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</si>
  <si>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</si>
  <si>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</si>
  <si>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</si>
  <si>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</si>
  <si>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</si>
  <si>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</si>
  <si>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</si>
  <si>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</si>
  <si>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</si>
  <si>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</si>
  <si>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</si>
  <si>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</si>
  <si>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</si>
  <si>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</si>
  <si>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</si>
  <si>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</si>
  <si>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</si>
  <si>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</si>
  <si>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</si>
  <si>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</si>
  <si>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</si>
  <si>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</si>
  <si>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</si>
  <si>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</si>
  <si>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</si>
  <si>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</si>
  <si>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</si>
  <si>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</si>
  <si>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</si>
  <si>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</si>
  <si>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</si>
  <si>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</si>
  <si>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</si>
  <si>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</si>
  <si>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</si>
  <si>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</si>
  <si>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</si>
  <si>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</si>
  <si>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</si>
  <si>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</si>
  <si>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</si>
  <si>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</si>
  <si>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</si>
  <si>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</si>
  <si>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</si>
  <si>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</si>
  <si>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</si>
  <si>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</si>
  <si>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</si>
  <si>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</si>
  <si>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</si>
  <si>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</si>
  <si>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</si>
  <si>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</si>
  <si>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</si>
  <si>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</si>
  <si>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</si>
  <si>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</si>
  <si>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</si>
  <si>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</si>
  <si>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</si>
  <si>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</si>
  <si>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</si>
  <si>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</si>
  <si>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</si>
  <si>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</si>
  <si>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</si>
  <si>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</si>
  <si>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</si>
  <si>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</si>
  <si>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</si>
  <si>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</si>
  <si>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</si>
  <si>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</si>
  <si>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</si>
  <si>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</si>
  <si>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</si>
  <si>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</si>
  <si>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</si>
  <si>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</si>
  <si>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</si>
  <si>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</si>
  <si>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</si>
  <si>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</si>
  <si>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</si>
  <si>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</si>
  <si>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</si>
  <si>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</si>
  <si>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</si>
  <si>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</si>
  <si>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</si>
  <si>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</si>
  <si>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</si>
  <si>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</si>
  <si>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</si>
  <si>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</si>
  <si>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</si>
  <si>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</si>
  <si>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</si>
  <si>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</si>
  <si>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</si>
  <si>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</si>
  <si>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</si>
  <si>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</si>
  <si>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</si>
  <si>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</si>
  <si>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</si>
  <si>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</si>
  <si>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</si>
  <si>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</si>
  <si>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</si>
  <si>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</si>
  <si>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</si>
  <si>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</si>
  <si>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</si>
  <si>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</si>
  <si>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</si>
  <si>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</si>
  <si>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</si>
  <si>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</si>
  <si>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</si>
  <si>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</si>
  <si>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</si>
  <si>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</si>
  <si>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</si>
  <si>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</si>
  <si>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</si>
  <si>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</si>
  <si>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</si>
  <si>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</si>
  <si>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</si>
  <si>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</si>
  <si>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</si>
  <si>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</si>
  <si>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</si>
  <si>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</si>
  <si>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</si>
  <si>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</si>
  <si>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</si>
  <si>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</si>
  <si>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</si>
  <si>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</si>
  <si>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</si>
  <si>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</si>
  <si>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</si>
  <si>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</si>
  <si>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</si>
  <si>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</si>
  <si>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</si>
  <si>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</si>
  <si>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</si>
  <si>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</si>
  <si>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</si>
  <si>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</si>
  <si>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</si>
  <si>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</si>
  <si>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</si>
  <si>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</si>
  <si>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</si>
  <si>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</si>
  <si>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</si>
  <si>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</si>
  <si>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</si>
  <si>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</si>
  <si>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</si>
  <si>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</si>
  <si>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</si>
  <si>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</si>
  <si>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</si>
  <si>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</si>
  <si>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</si>
  <si>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</si>
  <si>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</si>
  <si>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</si>
  <si>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</si>
  <si>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</si>
  <si>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</si>
  <si>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</si>
  <si>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</si>
  <si>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</si>
  <si>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</si>
  <si>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</si>
  <si>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</si>
  <si>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</si>
  <si>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</si>
  <si>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</si>
  <si>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</si>
  <si>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</si>
  <si>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</si>
  <si>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</si>
  <si>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</si>
  <si>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</si>
  <si>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</si>
  <si>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</si>
  <si>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</si>
  <si>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</si>
  <si>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</si>
  <si>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</si>
  <si>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</si>
  <si>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</si>
  <si>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</si>
  <si>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</si>
  <si>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</si>
  <si>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</si>
  <si>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</si>
  <si>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</si>
  <si>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</si>
  <si>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</si>
  <si>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</si>
  <si>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</si>
  <si>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</si>
  <si>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</si>
  <si>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</si>
  <si>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</si>
  <si>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</si>
  <si>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</si>
  <si>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</si>
  <si>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</si>
  <si>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</si>
  <si>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</si>
  <si>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</si>
  <si>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</si>
  <si>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</si>
  <si>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</si>
  <si>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</si>
  <si>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</si>
  <si>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</si>
  <si>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</si>
  <si>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</si>
  <si>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</si>
  <si>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</si>
  <si>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</si>
  <si>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</si>
  <si>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</si>
  <si>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</si>
  <si>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</si>
  <si>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</si>
  <si>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</si>
  <si>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</si>
  <si>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</si>
  <si>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</si>
  <si>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</si>
  <si>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</si>
  <si>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</si>
  <si>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</si>
  <si>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</si>
  <si>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</si>
  <si>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</si>
  <si>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</si>
  <si>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</si>
  <si>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</si>
  <si>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</si>
  <si>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</si>
  <si>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</si>
  <si>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</si>
  <si>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</si>
  <si>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</si>
  <si>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</si>
  <si>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</si>
  <si>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</si>
  <si>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</si>
  <si>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</si>
  <si>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</si>
  <si>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</si>
  <si>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</si>
  <si>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</si>
  <si>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</si>
  <si>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</si>
  <si>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</si>
  <si>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</si>
  <si>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</si>
  <si>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</si>
  <si>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</si>
  <si>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</si>
  <si>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</si>
  <si>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</si>
  <si>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</si>
  <si>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</si>
  <si>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</si>
  <si>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</si>
  <si>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</si>
  <si>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</si>
  <si>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</si>
  <si>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</si>
  <si>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</si>
  <si>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</si>
  <si>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</si>
  <si>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</si>
  <si>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</si>
  <si>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</si>
  <si>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</si>
  <si>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</si>
  <si>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</si>
  <si>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</si>
  <si>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</si>
  <si>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</si>
  <si>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</si>
  <si>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</si>
  <si>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</si>
  <si>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</si>
  <si>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</si>
  <si>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</si>
  <si>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</si>
  <si>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</si>
  <si>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</si>
  <si>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</si>
  <si>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</si>
  <si>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</si>
  <si>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</si>
  <si>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</si>
  <si>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</si>
  <si>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</si>
  <si>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</si>
  <si>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</si>
  <si>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</si>
  <si>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</si>
  <si>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</si>
  <si>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</si>
  <si>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</si>
  <si>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</si>
  <si>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</si>
  <si>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</si>
  <si>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</si>
  <si>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</si>
  <si>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</si>
  <si>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</si>
  <si>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</si>
  <si>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</si>
  <si>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</si>
  <si>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</si>
  <si>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</si>
  <si>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</si>
  <si>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</si>
  <si>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</si>
  <si>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</si>
  <si>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</si>
  <si>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</si>
  <si>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</si>
  <si>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</si>
  <si>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</si>
  <si>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</si>
  <si>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</si>
  <si>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</si>
  <si>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</si>
  <si>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</si>
  <si>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</si>
  <si>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</si>
  <si>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</si>
  <si>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</si>
  <si>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</si>
  <si>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</si>
  <si>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</si>
  <si>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</si>
  <si>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</si>
  <si>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</si>
  <si>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</si>
  <si>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</si>
  <si>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</si>
  <si>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</si>
  <si>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</si>
  <si>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</si>
  <si>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</si>
  <si>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</si>
  <si>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</si>
  <si>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</si>
  <si>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</si>
  <si>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</si>
  <si>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</si>
  <si>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</si>
  <si>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</si>
  <si>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</si>
  <si>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</si>
  <si>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</si>
  <si>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</si>
  <si>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</si>
  <si>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</si>
  <si>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</si>
  <si>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</si>
  <si>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</si>
  <si>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</si>
  <si>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</si>
  <si>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</si>
  <si>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</si>
  <si>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</si>
  <si>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</si>
  <si>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</si>
  <si>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</si>
  <si>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</si>
  <si>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</si>
  <si>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</si>
  <si>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</si>
  <si>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</si>
  <si>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</si>
  <si>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</si>
  <si>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</si>
  <si>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</si>
  <si>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</si>
  <si>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</si>
  <si>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</si>
  <si>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</si>
  <si>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</si>
  <si>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</si>
  <si>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</si>
  <si>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</si>
  <si>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</si>
  <si>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</si>
  <si>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</si>
  <si>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</si>
  <si>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</si>
  <si>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</si>
  <si>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</si>
  <si>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</si>
  <si>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</si>
  <si>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</si>
  <si>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</si>
  <si>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</si>
  <si>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</si>
  <si>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</si>
  <si>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</si>
  <si>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</si>
  <si>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</si>
  <si>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</si>
  <si>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</si>
  <si>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</si>
  <si>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</si>
  <si>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</si>
  <si>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</si>
  <si>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</si>
  <si>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</si>
  <si>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</si>
  <si>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</si>
  <si>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</si>
  <si>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</si>
  <si>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</si>
  <si>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</si>
  <si>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</si>
  <si>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</si>
  <si>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</si>
  <si>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</si>
  <si>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</si>
  <si>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</si>
  <si>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</si>
  <si>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</si>
  <si>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</si>
  <si>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</si>
  <si>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</si>
  <si>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</si>
  <si>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</si>
  <si>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</si>
  <si>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</si>
  <si>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</si>
  <si>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</si>
  <si>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</si>
  <si>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</si>
  <si>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</si>
  <si>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</si>
  <si>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</si>
  <si>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</si>
  <si>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</si>
  <si>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</si>
  <si>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</si>
  <si>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</si>
  <si>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</si>
  <si>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</si>
  <si>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</si>
  <si>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</si>
  <si>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</si>
  <si>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</si>
  <si>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</si>
  <si>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</si>
  <si>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</si>
  <si>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</si>
  <si>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</si>
  <si>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</si>
  <si>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</si>
  <si>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</si>
  <si>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</si>
  <si>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</si>
  <si>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</si>
  <si>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</si>
  <si>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</si>
  <si>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</si>
  <si>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</si>
  <si>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</si>
  <si>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</si>
  <si>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</si>
  <si>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</si>
  <si>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</si>
  <si>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</si>
  <si>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</si>
  <si>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</si>
  <si>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</si>
  <si>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</si>
  <si>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</si>
  <si>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</si>
  <si>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</si>
  <si>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</si>
  <si>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</si>
  <si>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</si>
  <si>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</si>
  <si>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</si>
  <si>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</si>
  <si>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</si>
  <si>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</si>
  <si>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</si>
  <si>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</si>
  <si>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</si>
  <si>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</si>
  <si>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</si>
  <si>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</si>
  <si>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</si>
  <si>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</si>
  <si>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</si>
  <si>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</si>
  <si>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</si>
  <si>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</si>
  <si>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</si>
  <si>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</si>
  <si>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</si>
  <si>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</si>
  <si>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</si>
  <si>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</si>
  <si>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</si>
  <si>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</si>
  <si>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</si>
  <si>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</si>
  <si>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</si>
  <si>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</si>
  <si>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</si>
  <si>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</si>
  <si>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</si>
  <si>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</si>
  <si>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</si>
  <si>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</si>
  <si>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</si>
  <si>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</si>
  <si>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</si>
  <si>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</si>
  <si>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</si>
  <si>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</si>
  <si>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</si>
  <si>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</si>
  <si>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</si>
  <si>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</si>
  <si>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</si>
  <si>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</si>
  <si>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</si>
  <si>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</si>
  <si>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</si>
  <si>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</si>
  <si>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</si>
  <si>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</si>
  <si>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</si>
  <si>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</si>
  <si>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</si>
  <si>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</si>
  <si>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</si>
  <si>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</si>
  <si>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</si>
  <si>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</si>
  <si>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</si>
  <si>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</si>
  <si>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</si>
  <si>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</si>
  <si>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</si>
  <si>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</si>
  <si>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</si>
  <si>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</si>
  <si>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</si>
  <si>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</si>
  <si>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</si>
  <si>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</si>
  <si>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</si>
  <si>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</si>
  <si>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</si>
  <si>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</si>
  <si>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</si>
  <si>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</si>
  <si>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</si>
  <si>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</si>
  <si>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</si>
  <si>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</si>
  <si>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</si>
  <si>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</si>
  <si>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</si>
  <si>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</si>
  <si>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</si>
  <si>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</si>
  <si>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</si>
  <si>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</si>
  <si>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</si>
  <si>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</si>
  <si>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</si>
  <si>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</si>
  <si>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</si>
  <si>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</si>
  <si>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</si>
  <si>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</si>
  <si>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</si>
  <si>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</si>
  <si>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</si>
  <si>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</si>
  <si>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</si>
  <si>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</si>
  <si>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</si>
  <si>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</si>
  <si>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</si>
  <si>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</si>
  <si>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</si>
  <si>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</si>
  <si>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</si>
  <si>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</si>
  <si>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</si>
  <si>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</si>
  <si>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</si>
  <si>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</si>
  <si>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</si>
  <si>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</si>
  <si>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</si>
  <si>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</si>
  <si>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</si>
  <si>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</si>
  <si>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</si>
  <si>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</si>
  <si>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</si>
  <si>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</si>
  <si>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</si>
  <si>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</si>
  <si>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</si>
  <si>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</si>
  <si>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</si>
  <si>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</si>
  <si>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</si>
  <si>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</si>
  <si>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</si>
  <si>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</si>
  <si>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</si>
  <si>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</si>
  <si>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</si>
  <si>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</si>
  <si>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</si>
  <si>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</si>
  <si>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</si>
  <si>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</si>
  <si>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</si>
  <si>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</si>
  <si>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</si>
  <si>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</si>
  <si>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</si>
  <si>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</si>
  <si>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</si>
  <si>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</si>
  <si>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</si>
  <si>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</si>
  <si>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</si>
  <si>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</si>
  <si>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</si>
  <si>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</si>
  <si>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</si>
  <si>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</si>
  <si>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</si>
  <si>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</si>
  <si>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</si>
  <si>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</si>
  <si>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</si>
  <si>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</si>
  <si>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</si>
  <si>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</si>
  <si>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</si>
  <si>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</si>
  <si>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</si>
  <si>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</si>
  <si>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</si>
  <si>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</si>
  <si>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</si>
  <si>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</si>
  <si>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</si>
  <si>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</si>
  <si>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</si>
  <si>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</si>
  <si>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</si>
  <si>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</si>
  <si>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</si>
  <si>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</si>
  <si>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</si>
  <si>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</si>
  <si>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</si>
  <si>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</si>
  <si>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</si>
  <si>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</si>
  <si>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</si>
  <si>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</si>
  <si>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</si>
  <si>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</si>
  <si>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</si>
  <si>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</si>
  <si>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</si>
  <si>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</si>
  <si>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</si>
  <si>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</si>
  <si>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</si>
  <si>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</si>
  <si>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</si>
  <si>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</si>
  <si>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</si>
  <si>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</si>
  <si>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</si>
  <si>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</si>
  <si>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</si>
  <si>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</si>
  <si>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</si>
  <si>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</si>
  <si>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</si>
  <si>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</si>
  <si>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</si>
  <si>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</si>
  <si>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</si>
  <si>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</si>
  <si>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</si>
  <si>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</si>
  <si>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</si>
  <si>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</si>
  <si>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</si>
  <si>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</si>
  <si>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</si>
  <si>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</si>
  <si>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</si>
  <si>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</si>
  <si>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</si>
  <si>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</si>
  <si>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</si>
  <si>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</si>
  <si>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</si>
  <si>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</si>
  <si>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</si>
  <si>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</si>
  <si>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</si>
  <si>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</si>
  <si>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</si>
  <si>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</si>
  <si>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</si>
  <si>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</si>
  <si>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</si>
  <si>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</si>
  <si>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</si>
  <si>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</si>
  <si>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</si>
  <si>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</si>
  <si>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</si>
  <si>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</si>
  <si>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</si>
  <si>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</si>
  <si>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</si>
  <si>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</si>
  <si>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</si>
  <si>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</si>
  <si>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</si>
  <si>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</si>
  <si>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</si>
  <si>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</si>
  <si>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</si>
  <si>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</si>
  <si>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</si>
  <si>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</si>
  <si>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</si>
  <si>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</si>
  <si>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</si>
  <si>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</si>
  <si>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</si>
  <si>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</si>
  <si>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</si>
  <si>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</si>
  <si>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</si>
  <si>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</si>
  <si>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</si>
  <si>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</si>
  <si>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</si>
  <si>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</si>
  <si>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</si>
  <si>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</si>
  <si>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</si>
  <si>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</si>
  <si>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</si>
  <si>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</si>
  <si>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</si>
  <si>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</si>
  <si>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</si>
  <si>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</si>
  <si>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</si>
  <si>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</si>
  <si>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</si>
  <si>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</si>
  <si>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</si>
  <si>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</si>
  <si>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</si>
  <si>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</si>
  <si>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</si>
  <si>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</si>
  <si>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</si>
  <si>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</si>
  <si>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</si>
  <si>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</si>
  <si>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</si>
  <si>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</si>
  <si>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</si>
  <si>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</si>
  <si>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</si>
  <si>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</si>
  <si>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</si>
  <si>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</si>
  <si>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</si>
  <si>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</si>
  <si>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</si>
  <si>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</si>
  <si>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</si>
  <si>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</si>
  <si>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</si>
  <si>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</si>
  <si>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</si>
  <si>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</si>
  <si>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</si>
  <si>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</si>
  <si>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</si>
  <si>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</si>
  <si>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</si>
  <si>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</si>
  <si>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</si>
  <si>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</si>
  <si>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</si>
  <si>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</si>
  <si>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</si>
  <si>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</si>
  <si>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</si>
  <si>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</si>
  <si>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</si>
  <si>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</si>
  <si>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</si>
  <si>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</si>
  <si>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</si>
  <si>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</si>
  <si>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</si>
  <si>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</si>
  <si>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</si>
  <si>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</si>
  <si>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</si>
  <si>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</si>
  <si>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</si>
  <si>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</si>
  <si>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</si>
  <si>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</si>
  <si>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</si>
  <si>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</si>
  <si>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</si>
  <si>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</si>
  <si>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</si>
  <si>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</si>
  <si>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</si>
  <si>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</si>
  <si>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</si>
  <si>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</si>
  <si>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</si>
  <si>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</si>
  <si>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</si>
  <si>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</si>
  <si>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</si>
  <si>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</si>
  <si>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</si>
  <si>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</si>
  <si>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</si>
  <si>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</si>
  <si>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</si>
  <si>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</si>
  <si>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</si>
  <si>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</si>
  <si>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</si>
  <si>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</si>
  <si>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</si>
  <si>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</si>
  <si>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</si>
  <si>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</si>
  <si>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</si>
  <si>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</si>
  <si>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</si>
  <si>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</si>
  <si>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</si>
  <si>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</si>
  <si>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</si>
  <si>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</si>
  <si>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</si>
  <si>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</si>
  <si>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</si>
  <si>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</si>
  <si>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</si>
  <si>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</si>
  <si>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</si>
  <si>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</si>
  <si>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</si>
  <si>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</si>
  <si>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</si>
  <si>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</si>
  <si>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</si>
  <si>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</si>
  <si>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</si>
  <si>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</si>
  <si>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</si>
  <si>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</si>
  <si>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</si>
  <si>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</si>
  <si>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</si>
  <si>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</si>
  <si>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</si>
  <si>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</si>
  <si>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</si>
  <si>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</si>
  <si>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</si>
  <si>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</si>
  <si>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</si>
  <si>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</si>
  <si>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</si>
  <si>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</si>
  <si>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</si>
  <si>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</si>
  <si>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</si>
  <si>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</si>
  <si>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</si>
  <si>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</si>
  <si>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</si>
  <si>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</si>
  <si>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</si>
  <si>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</si>
  <si>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</si>
  <si>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</si>
  <si>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</si>
  <si>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</si>
  <si>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</si>
  <si>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</si>
  <si>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</si>
  <si>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</si>
  <si>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</si>
  <si>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</si>
  <si>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</si>
  <si>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</si>
  <si>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</si>
  <si>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</si>
  <si>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</si>
  <si>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</si>
  <si>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</si>
  <si>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</si>
  <si>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</si>
  <si>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</si>
  <si>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</si>
  <si>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</si>
  <si>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</si>
  <si>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</si>
  <si>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</si>
  <si>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</si>
  <si>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</si>
  <si>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</si>
  <si>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</si>
  <si>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</si>
  <si>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</si>
  <si>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</si>
  <si>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</si>
  <si>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</si>
  <si>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</si>
  <si>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</si>
  <si>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</si>
  <si>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</si>
  <si>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</si>
  <si>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</si>
  <si>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</si>
  <si>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</si>
  <si>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</si>
  <si>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</si>
  <si>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</si>
  <si>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</si>
  <si>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</si>
  <si>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</si>
  <si>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</si>
  <si>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</si>
  <si>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</si>
  <si>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</si>
  <si>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</si>
  <si>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</si>
  <si>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</si>
  <si>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</si>
  <si>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</si>
  <si>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</si>
  <si>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</si>
  <si>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</si>
  <si>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</si>
  <si>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</si>
  <si>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</si>
  <si>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</si>
  <si>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</si>
  <si>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</si>
  <si>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</si>
  <si>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</si>
  <si>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</si>
  <si>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</si>
  <si>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</si>
  <si>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</si>
  <si>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</si>
  <si>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</si>
  <si>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</si>
  <si>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</si>
  <si>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</si>
  <si>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</si>
  <si>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</si>
  <si>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</si>
  <si>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</si>
  <si>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</si>
  <si>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</si>
  <si>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</si>
  <si>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</si>
  <si>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</si>
  <si>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</si>
  <si>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</si>
  <si>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</si>
  <si>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</si>
  <si>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</si>
  <si>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</si>
  <si>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</si>
  <si>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</si>
  <si>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</si>
  <si>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</si>
  <si>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</si>
  <si>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</si>
  <si>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</si>
  <si>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</si>
  <si>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</si>
  <si>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</si>
  <si>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</si>
  <si>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</si>
  <si>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</si>
  <si>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</si>
  <si>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</si>
  <si>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</si>
  <si>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</si>
  <si>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</si>
  <si>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</si>
  <si>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</si>
  <si>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</si>
  <si>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</si>
  <si>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</si>
  <si>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</si>
  <si>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</si>
  <si>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</si>
  <si>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</si>
  <si>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</si>
  <si>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</si>
  <si>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</si>
  <si>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</si>
  <si>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</si>
  <si>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</si>
  <si>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</si>
  <si>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</si>
  <si>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</si>
  <si>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</si>
  <si>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</si>
  <si>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</si>
  <si>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</si>
  <si>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</si>
  <si>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</si>
  <si>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</si>
  <si>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</si>
  <si>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</si>
  <si>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</si>
  <si>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</si>
  <si>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</si>
  <si>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</si>
  <si>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</si>
  <si>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</si>
  <si>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</si>
  <si>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</si>
  <si>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</si>
  <si>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</si>
  <si>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</si>
  <si>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</si>
  <si>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</si>
  <si>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</si>
  <si>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</si>
  <si>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</si>
  <si>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</si>
  <si>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</si>
  <si>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</si>
  <si>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</si>
  <si>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</si>
  <si>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</si>
  <si>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</si>
  <si>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</si>
  <si>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</si>
  <si>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</si>
  <si>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</si>
  <si>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</si>
  <si>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</si>
  <si>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</si>
  <si>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</si>
  <si>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</si>
  <si>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</si>
  <si>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</si>
  <si>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</si>
  <si>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</si>
  <si>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</si>
  <si>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</si>
  <si>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</si>
  <si>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</si>
  <si>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</si>
  <si>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</si>
  <si>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</si>
  <si>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</si>
  <si>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</si>
  <si>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</si>
  <si>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</si>
  <si>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</si>
  <si>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</si>
  <si>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</si>
  <si>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</si>
  <si>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</si>
  <si>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</si>
  <si>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</si>
  <si>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</si>
  <si>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</si>
  <si>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</si>
  <si>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</si>
  <si>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</si>
  <si>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</si>
  <si>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</si>
  <si>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</si>
  <si>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</si>
  <si>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</si>
  <si>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</si>
  <si>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</si>
  <si>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</si>
  <si>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</si>
  <si>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</si>
  <si>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</si>
  <si>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</si>
  <si>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</si>
  <si>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</si>
  <si>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</si>
  <si>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</si>
  <si>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</si>
  <si>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</si>
  <si>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</si>
  <si>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</si>
  <si>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</si>
  <si>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</si>
  <si>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</si>
  <si>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</si>
  <si>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</si>
  <si>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</si>
  <si>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</si>
  <si>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</si>
  <si>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</si>
  <si>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</si>
  <si>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</si>
  <si>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</si>
  <si>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</si>
  <si>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</si>
  <si>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</si>
  <si>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</si>
  <si>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</si>
  <si>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</si>
  <si>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</si>
  <si>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</si>
  <si>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</si>
  <si>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</si>
  <si>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</si>
  <si>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</si>
  <si>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</si>
  <si>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</si>
  <si>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</si>
  <si>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</si>
  <si>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</si>
  <si>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</si>
  <si>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</si>
  <si>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</si>
  <si>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</si>
  <si>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</si>
  <si>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</si>
  <si>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</si>
  <si>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</si>
  <si>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</si>
  <si>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</si>
  <si>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</si>
  <si>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</si>
  <si>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</si>
  <si>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</si>
  <si>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</si>
  <si>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</si>
  <si>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</si>
  <si>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</si>
  <si>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</si>
  <si>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</si>
  <si>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</si>
  <si>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</si>
  <si>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</si>
  <si>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</si>
  <si>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</si>
  <si>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</si>
  <si>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</si>
  <si>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</si>
  <si>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</si>
  <si>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</si>
  <si>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</si>
  <si>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</si>
  <si>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</si>
  <si>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</si>
  <si>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</si>
  <si>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</si>
  <si>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</si>
  <si>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</si>
  <si>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</si>
  <si>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</si>
  <si>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</si>
  <si>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</si>
  <si>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</si>
  <si>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</si>
  <si>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</si>
  <si>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</si>
  <si>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</si>
  <si>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</si>
  <si>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</si>
  <si>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</si>
  <si>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</si>
  <si>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</si>
  <si>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</si>
  <si>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</si>
  <si>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</si>
  <si>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</si>
  <si>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</si>
  <si>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</si>
  <si>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</si>
  <si>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</si>
  <si>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</si>
  <si>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</si>
  <si>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</si>
  <si>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</si>
  <si>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</si>
  <si>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</si>
  <si>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</si>
  <si>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</si>
  <si>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</si>
  <si>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</si>
  <si>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</si>
  <si>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</si>
  <si>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</si>
  <si>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</si>
  <si>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</si>
  <si>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</si>
  <si>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</si>
  <si>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</si>
  <si>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</si>
  <si>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</si>
  <si>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</si>
  <si>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</si>
  <si>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</si>
  <si>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</si>
  <si>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</si>
  <si>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</si>
  <si>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</si>
  <si>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</si>
  <si>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</si>
  <si>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</si>
  <si>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</si>
  <si>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</si>
  <si>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</si>
  <si>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</si>
  <si>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</si>
  <si>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</si>
  <si>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</si>
  <si>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</si>
  <si>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</si>
  <si>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</si>
  <si>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</si>
  <si>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</si>
  <si>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</si>
  <si>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</si>
  <si>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</si>
  <si>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</si>
  <si>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</si>
  <si>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</si>
  <si>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</si>
  <si>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</si>
  <si>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</si>
  <si>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</si>
  <si>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</si>
  <si>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</si>
  <si>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</si>
  <si>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</si>
  <si>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</si>
  <si>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</si>
  <si>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</si>
  <si>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</si>
  <si>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</si>
  <si>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</si>
  <si>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</si>
  <si>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</si>
  <si>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</si>
  <si>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</si>
  <si>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</si>
  <si>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</si>
  <si>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</si>
  <si>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</si>
  <si>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</si>
  <si>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</si>
  <si>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</si>
  <si>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</si>
  <si>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</si>
  <si>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</si>
  <si>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</si>
  <si>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</si>
  <si>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</si>
  <si>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</si>
  <si>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</si>
  <si>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</si>
  <si>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</si>
  <si>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</si>
  <si>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</si>
  <si>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</si>
  <si>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</si>
  <si>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</si>
  <si>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</si>
  <si>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</si>
  <si>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</si>
  <si>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</si>
  <si>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</si>
  <si>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</si>
  <si>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</si>
  <si>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</si>
  <si>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</si>
  <si>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</si>
  <si>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</si>
  <si>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</si>
  <si>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</si>
  <si>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</si>
  <si>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</si>
  <si>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</si>
  <si>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</si>
  <si>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</si>
  <si>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</si>
  <si>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</si>
  <si>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</si>
  <si>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</si>
  <si>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</si>
  <si>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</si>
  <si>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</si>
  <si>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</si>
  <si>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</si>
  <si>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</si>
  <si>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</si>
  <si>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</si>
  <si>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</si>
  <si>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</si>
  <si>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</si>
  <si>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</si>
  <si>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</si>
  <si>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</si>
  <si>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</si>
  <si>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</si>
  <si>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</si>
  <si>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</si>
  <si>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</si>
  <si>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</si>
  <si>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</si>
  <si>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</si>
  <si>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</si>
  <si>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</si>
  <si>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</si>
  <si>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</si>
  <si>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</si>
  <si>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</si>
  <si>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</si>
  <si>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</si>
  <si>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</si>
  <si>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</si>
  <si>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</si>
  <si>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</si>
  <si>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</si>
  <si>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</si>
  <si>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</si>
  <si>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</si>
  <si>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</si>
  <si>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</si>
  <si>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</si>
  <si>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</si>
  <si>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</si>
  <si>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</si>
  <si>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</si>
  <si>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</si>
  <si>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</si>
  <si>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</si>
  <si>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</si>
  <si>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</si>
  <si>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</si>
  <si>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</si>
  <si>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</si>
  <si>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</si>
  <si>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</si>
  <si>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</si>
  <si>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</si>
  <si>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</si>
  <si>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</si>
  <si>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</si>
  <si>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</si>
  <si>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</si>
  <si>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</si>
  <si>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</si>
  <si>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</si>
  <si>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</si>
  <si>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</si>
  <si>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</si>
  <si>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</si>
  <si>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</si>
  <si>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</si>
  <si>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</si>
  <si>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</si>
  <si>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</si>
  <si>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</si>
  <si>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</si>
  <si>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</si>
  <si>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</si>
  <si>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</si>
  <si>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</si>
  <si>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</si>
  <si>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</si>
  <si>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</si>
  <si>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</si>
  <si>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</si>
  <si>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</si>
  <si>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</si>
  <si>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</si>
  <si>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</si>
  <si>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</si>
  <si>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</si>
  <si>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</si>
  <si>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</si>
  <si>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</si>
  <si>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</si>
  <si>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</si>
  <si>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</si>
  <si>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</si>
  <si>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</si>
  <si>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</si>
  <si>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</si>
  <si>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</si>
  <si>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</si>
  <si>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</si>
  <si>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</si>
  <si>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</si>
  <si>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</si>
  <si>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</si>
  <si>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</si>
  <si>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</si>
  <si>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</si>
  <si>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</si>
  <si>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</si>
  <si>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</si>
  <si>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</si>
  <si>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</si>
  <si>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</si>
  <si>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</si>
  <si>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</si>
  <si>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</si>
  <si>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</si>
  <si>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</si>
  <si>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</si>
  <si>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</si>
  <si>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</si>
  <si>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</si>
  <si>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</si>
  <si>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</si>
  <si>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</si>
  <si>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</si>
  <si>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</si>
  <si>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</si>
  <si>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</si>
  <si>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</si>
  <si>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</si>
  <si>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</si>
  <si>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</si>
  <si>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</si>
  <si>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</si>
  <si>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</si>
  <si>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</si>
  <si>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</si>
  <si>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</si>
  <si>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</si>
  <si>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</si>
  <si>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</si>
  <si>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</si>
  <si>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</si>
  <si>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</si>
  <si>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</si>
  <si>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</si>
  <si>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</si>
  <si>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</si>
  <si>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</si>
  <si>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</si>
  <si>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</si>
  <si>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</si>
  <si>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</si>
  <si>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</si>
  <si>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</si>
  <si>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</si>
  <si>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</si>
  <si>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</si>
  <si>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</si>
  <si>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</si>
  <si>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</si>
  <si>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</si>
  <si>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</si>
  <si>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</si>
  <si>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</si>
  <si>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</si>
  <si>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</si>
  <si>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</si>
  <si>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</si>
  <si>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</si>
  <si>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</si>
  <si>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</si>
  <si>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</si>
  <si>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</si>
  <si>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</si>
  <si>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</si>
  <si>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</si>
  <si>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</si>
  <si>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</si>
  <si>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</si>
  <si>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</si>
  <si>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</si>
  <si>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</si>
  <si>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</si>
  <si>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</si>
  <si>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</si>
  <si>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</si>
  <si>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</si>
  <si>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</si>
  <si>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</si>
  <si>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</si>
  <si>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</si>
  <si>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</si>
  <si>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</si>
  <si>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</si>
  <si>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</si>
  <si>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</si>
  <si>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</si>
  <si>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</si>
  <si>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</si>
  <si>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</si>
  <si>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</si>
  <si>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</si>
  <si>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</si>
  <si>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</si>
  <si>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</si>
  <si>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</si>
  <si>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</si>
  <si>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</si>
  <si>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</si>
  <si>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</si>
  <si>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</si>
  <si>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</si>
  <si>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</si>
  <si>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</si>
  <si>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</si>
  <si>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</si>
  <si>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</si>
  <si>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</si>
  <si>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</si>
  <si>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</si>
  <si>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</si>
  <si>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</si>
  <si>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</si>
  <si>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</si>
  <si>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</si>
  <si>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</si>
  <si>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</si>
  <si>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</si>
  <si>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</si>
  <si>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</si>
  <si>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</si>
  <si>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</si>
  <si>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</si>
  <si>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</si>
  <si>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</si>
  <si>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</si>
  <si>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</si>
  <si>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</si>
  <si>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</si>
  <si>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</si>
  <si>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</si>
  <si>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</si>
  <si>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</si>
  <si>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</si>
  <si>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</si>
  <si>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</si>
  <si>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</si>
  <si>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</si>
  <si>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</si>
  <si>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</si>
  <si>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</si>
  <si>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</si>
  <si>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</si>
  <si>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</si>
  <si>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</si>
  <si>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</si>
  <si>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</si>
  <si>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</si>
  <si>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</si>
  <si>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</si>
  <si>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</si>
  <si>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</si>
  <si>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</si>
  <si>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</si>
  <si>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</si>
  <si>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</si>
  <si>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</si>
  <si>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</si>
  <si>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</si>
  <si>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</si>
  <si>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</si>
  <si>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</si>
  <si>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</si>
  <si>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</si>
  <si>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</si>
  <si>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</si>
  <si>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</si>
  <si>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</si>
  <si>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</si>
  <si>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</si>
  <si>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</si>
  <si>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</si>
  <si>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</si>
  <si>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</si>
  <si>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</si>
  <si>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</si>
  <si>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</si>
  <si>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</si>
  <si>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</si>
  <si>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</si>
  <si>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</si>
  <si>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</si>
  <si>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</si>
  <si>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</si>
  <si>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</si>
  <si>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</si>
  <si>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</si>
  <si>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</si>
  <si>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</si>
  <si>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</si>
  <si>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</si>
  <si>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</si>
  <si>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</si>
  <si>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</si>
  <si>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</si>
  <si>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</si>
  <si>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</si>
  <si>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</si>
  <si>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</si>
  <si>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</si>
  <si>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</si>
  <si>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</si>
  <si>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</si>
  <si>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</si>
  <si>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</si>
  <si>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</si>
  <si>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</si>
  <si>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</si>
  <si>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</si>
  <si>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</si>
  <si>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</si>
  <si>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</si>
  <si>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</si>
  <si>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</si>
  <si>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</si>
  <si>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</si>
  <si>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</si>
  <si>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</si>
  <si>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</si>
  <si>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</si>
  <si>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</si>
  <si>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</si>
  <si>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</si>
  <si>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</si>
  <si>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</si>
  <si>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</si>
  <si>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</si>
  <si>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</si>
  <si>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</si>
  <si>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</si>
  <si>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</si>
  <si>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</si>
  <si>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</si>
  <si>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</si>
  <si>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</si>
  <si>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</si>
  <si>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</si>
  <si>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</si>
  <si>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</si>
  <si>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</si>
  <si>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</si>
  <si>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</si>
  <si>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</si>
  <si>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</si>
  <si>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</si>
  <si>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</si>
  <si>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</si>
  <si>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</si>
  <si>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</si>
  <si>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</si>
  <si>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</si>
  <si>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</si>
  <si>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</si>
  <si>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</si>
  <si>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</si>
  <si>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</si>
  <si>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</si>
  <si>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</si>
  <si>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</si>
  <si>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</si>
  <si>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</si>
  <si>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</si>
  <si>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</si>
  <si>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</si>
  <si>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</si>
  <si>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</si>
  <si>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</si>
  <si>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</si>
  <si>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</si>
  <si>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</si>
  <si>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</si>
  <si>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</si>
  <si>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</si>
  <si>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</si>
  <si>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</si>
  <si>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</si>
  <si>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</si>
  <si>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</si>
  <si>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</si>
  <si>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</si>
  <si>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</si>
  <si>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</si>
  <si>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</si>
  <si>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</si>
  <si>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</si>
  <si>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</si>
  <si>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</si>
  <si>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</si>
  <si>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</si>
  <si>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</si>
  <si>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</si>
  <si>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</si>
  <si>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</si>
  <si>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</si>
  <si>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</si>
  <si>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</si>
  <si>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</si>
  <si>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</si>
  <si>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</si>
  <si>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</si>
  <si>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</si>
  <si>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</si>
  <si>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</si>
  <si>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</si>
  <si>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</si>
  <si>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</si>
  <si>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</si>
  <si>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</si>
  <si>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</si>
  <si>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</si>
  <si>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</si>
  <si>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</si>
  <si>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</si>
  <si>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</si>
  <si>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</si>
  <si>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</si>
  <si>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</si>
  <si>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</si>
  <si>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</si>
  <si>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</si>
  <si>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</si>
  <si>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</si>
  <si>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</si>
  <si>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</si>
  <si>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</si>
  <si>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</si>
  <si>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</si>
  <si>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</si>
  <si>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</si>
  <si>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</si>
  <si>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</si>
  <si>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</si>
  <si>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</si>
  <si>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</si>
  <si>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</si>
  <si>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</si>
  <si>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</si>
  <si>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</si>
  <si>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</si>
  <si>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</si>
  <si>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</si>
  <si>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</si>
  <si>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</si>
  <si>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</si>
  <si>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</si>
  <si>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</si>
  <si>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</si>
  <si>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</si>
  <si>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</si>
  <si>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</si>
  <si>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</si>
  <si>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</si>
  <si>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</si>
  <si>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</si>
  <si>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</si>
  <si>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</si>
  <si>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</si>
  <si>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</si>
  <si>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</si>
  <si>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</si>
  <si>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</si>
  <si>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</si>
  <si>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</si>
  <si>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</si>
  <si>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</si>
  <si>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</si>
  <si>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</si>
  <si>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</si>
  <si>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</si>
  <si>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</si>
  <si>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</si>
  <si>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</si>
  <si>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</si>
  <si>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</si>
  <si>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</si>
  <si>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</si>
  <si>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</si>
  <si>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</si>
  <si>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</si>
  <si>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</si>
  <si>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</si>
  <si>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</si>
  <si>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</si>
  <si>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</si>
  <si>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</si>
  <si>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</si>
  <si>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</si>
  <si>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</si>
  <si>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</si>
  <si>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</si>
  <si>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</si>
  <si>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</si>
  <si>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</si>
  <si>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</si>
  <si>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</si>
  <si>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</si>
  <si>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</si>
  <si>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</si>
  <si>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</si>
  <si>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</si>
  <si>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</si>
  <si>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</si>
  <si>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</si>
  <si>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</si>
  <si>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</si>
  <si>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</si>
  <si>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</si>
  <si>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</si>
  <si>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</si>
  <si>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</si>
  <si>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</si>
  <si>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</si>
  <si>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</si>
  <si>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</si>
  <si>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</si>
  <si>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</si>
  <si>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</si>
  <si>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</si>
  <si>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</si>
  <si>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</si>
  <si>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</si>
  <si>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</si>
  <si>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</si>
  <si>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</si>
  <si>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</si>
  <si>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</si>
  <si>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</si>
  <si>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</si>
  <si>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</si>
  <si>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</si>
  <si>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</si>
  <si>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</si>
  <si>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</si>
  <si>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</si>
  <si>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</si>
  <si>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</si>
  <si>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</si>
  <si>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</si>
  <si>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</si>
  <si>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</si>
  <si>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</si>
  <si>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</si>
  <si>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</si>
  <si>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</si>
  <si>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</si>
  <si>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</si>
  <si>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</si>
  <si>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</si>
  <si>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</si>
  <si>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</si>
  <si>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</si>
  <si>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</si>
  <si>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</si>
  <si>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</si>
  <si>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</si>
  <si>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</si>
  <si>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</si>
  <si>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</si>
  <si>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</si>
  <si>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</si>
  <si>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</si>
  <si>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</si>
  <si>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</si>
  <si>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</si>
  <si>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</si>
  <si>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</si>
  <si>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</si>
  <si>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</si>
  <si>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</si>
  <si>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</si>
  <si>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</si>
  <si>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</si>
  <si>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</si>
  <si>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</si>
  <si>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</si>
  <si>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</si>
  <si>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</si>
  <si>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</si>
  <si>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</si>
  <si>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</si>
  <si>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</si>
  <si>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</si>
  <si>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</si>
  <si>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</si>
  <si>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</si>
  <si>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</si>
  <si>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</si>
  <si>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</si>
  <si>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</si>
  <si>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</si>
  <si>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</si>
  <si>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</si>
  <si>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</si>
  <si>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</si>
  <si>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</si>
  <si>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</si>
  <si>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</si>
  <si>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</si>
  <si>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</si>
  <si>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</si>
  <si>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</si>
  <si>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</si>
  <si>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</si>
  <si>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</si>
  <si>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</si>
  <si>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</si>
  <si>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</si>
  <si>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</si>
  <si>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</si>
  <si>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</si>
  <si>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</si>
  <si>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</si>
  <si>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</si>
  <si>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</si>
  <si>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</si>
  <si>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</si>
  <si>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</si>
  <si>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</si>
  <si>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</si>
  <si>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</si>
  <si>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</si>
  <si>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</si>
  <si>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</si>
  <si>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</si>
  <si>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</si>
  <si>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</si>
  <si>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</si>
  <si>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</si>
  <si>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</si>
  <si>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</si>
  <si>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</si>
  <si>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</si>
  <si>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</si>
  <si>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</si>
  <si>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</si>
  <si>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</si>
  <si>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</si>
  <si>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</si>
  <si>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</si>
  <si>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</si>
  <si>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</si>
  <si>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</si>
  <si>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</si>
  <si>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</si>
  <si>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</si>
  <si>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</si>
  <si>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</si>
  <si>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</si>
  <si>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</si>
  <si>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</si>
  <si>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</si>
  <si>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</si>
  <si>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</si>
  <si>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</si>
  <si>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</si>
  <si>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</si>
  <si>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</si>
  <si>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</si>
  <si>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</si>
  <si>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</si>
  <si>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</si>
  <si>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</si>
  <si>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</si>
  <si>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</si>
  <si>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</si>
  <si>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</si>
  <si>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</si>
  <si>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</si>
  <si>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</si>
  <si>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</si>
  <si>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</si>
  <si>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</si>
  <si>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</si>
  <si>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</si>
  <si>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</si>
  <si>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</si>
  <si>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</si>
  <si>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</si>
  <si>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</si>
  <si>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</si>
  <si>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</si>
  <si>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</si>
  <si>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</si>
  <si>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</si>
  <si>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</si>
  <si>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</si>
  <si>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</si>
  <si>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</si>
  <si>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</si>
  <si>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</si>
  <si>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</si>
  <si>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</si>
  <si>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</si>
  <si>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</si>
  <si>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</si>
  <si>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</si>
  <si>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</si>
  <si>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</si>
  <si>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</si>
  <si>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</si>
  <si>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</si>
  <si>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</si>
  <si>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</si>
  <si>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</si>
  <si>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</si>
  <si>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</si>
  <si>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</si>
  <si>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</si>
  <si>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</si>
  <si>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</si>
  <si>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</si>
  <si>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</si>
  <si>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</si>
  <si>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</si>
  <si>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</si>
  <si>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</si>
  <si>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</si>
  <si>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</si>
  <si>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</si>
  <si>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</si>
  <si>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</si>
  <si>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</si>
  <si>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</si>
  <si>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</si>
  <si>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</si>
  <si>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</si>
  <si>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</si>
  <si>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</si>
  <si>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</si>
  <si>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</si>
  <si>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</si>
  <si>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</si>
  <si>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</si>
  <si>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</si>
  <si>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</si>
  <si>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</si>
  <si>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</si>
  <si>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</si>
  <si>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</si>
  <si>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</si>
  <si>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</si>
  <si>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</si>
  <si>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</si>
  <si>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</si>
  <si>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</si>
  <si>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</si>
  <si>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</si>
  <si>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</si>
  <si>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</si>
  <si>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</si>
  <si>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</si>
  <si>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</si>
  <si>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</si>
  <si>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</si>
  <si>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</si>
  <si>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</si>
  <si>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</si>
  <si>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</si>
  <si>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</si>
  <si>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</si>
  <si>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</si>
  <si>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</si>
  <si>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</si>
  <si>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</si>
  <si>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</si>
  <si>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</si>
  <si>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</si>
  <si>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</si>
  <si>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</si>
  <si>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</si>
  <si>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</si>
  <si>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</si>
  <si>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</si>
  <si>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</si>
  <si>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</si>
  <si>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</si>
  <si>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</si>
  <si>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</si>
  <si>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</si>
  <si>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</si>
  <si>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</si>
  <si>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</si>
  <si>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</si>
  <si>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</si>
  <si>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</si>
  <si>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</si>
  <si>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</si>
  <si>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</si>
  <si>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</si>
  <si>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</si>
  <si>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</si>
  <si>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</si>
  <si>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</si>
  <si>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</si>
  <si>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</si>
  <si>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</si>
  <si>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</si>
  <si>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</si>
  <si>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</si>
  <si>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</si>
  <si>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</si>
  <si>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</si>
  <si>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</si>
  <si>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</si>
  <si>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</si>
  <si>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</si>
  <si>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</si>
  <si>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</si>
  <si>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</si>
  <si>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</si>
  <si>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</si>
  <si>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</si>
  <si>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</si>
  <si>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</si>
  <si>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</si>
  <si>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</si>
  <si>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</si>
  <si>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</si>
  <si>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</si>
  <si>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</si>
  <si>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</si>
  <si>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</si>
  <si>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</si>
  <si>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</si>
  <si>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</si>
  <si>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</si>
  <si>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</si>
  <si>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</si>
  <si>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</si>
  <si>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</si>
  <si>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</si>
  <si>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</si>
  <si>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</si>
  <si>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</si>
  <si>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</si>
  <si>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</si>
  <si>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</si>
  <si>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</si>
  <si>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</si>
  <si>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</si>
  <si>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</si>
  <si>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</si>
  <si>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</si>
  <si>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</si>
  <si>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</si>
  <si>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</si>
  <si>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</si>
  <si>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</si>
  <si>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</si>
  <si>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</si>
  <si>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</si>
  <si>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</si>
  <si>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</si>
  <si>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</si>
  <si>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</si>
  <si>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</si>
  <si>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</si>
  <si>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</si>
  <si>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</si>
  <si>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</si>
  <si>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</si>
  <si>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</si>
  <si>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</si>
  <si>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</si>
  <si>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</si>
  <si>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</si>
  <si>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</si>
  <si>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</si>
  <si>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</si>
  <si>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</si>
  <si>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</si>
  <si>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</si>
  <si>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</si>
  <si>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</si>
  <si>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</si>
  <si>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</si>
  <si>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</si>
  <si>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</si>
  <si>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</si>
  <si>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</si>
  <si>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</si>
  <si>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</si>
  <si>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</si>
  <si>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</si>
  <si>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</si>
  <si>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</si>
  <si>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</si>
  <si>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</si>
  <si>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</si>
  <si>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</si>
  <si>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</si>
  <si>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</si>
  <si>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</si>
  <si>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</si>
  <si>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</si>
  <si>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</si>
  <si>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</si>
  <si>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</si>
  <si>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</si>
  <si>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</si>
  <si>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</si>
  <si>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</si>
  <si>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</si>
  <si>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</si>
  <si>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</si>
  <si>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</si>
  <si>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</si>
  <si>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</si>
  <si>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</si>
  <si>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</si>
  <si>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</si>
  <si>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</si>
  <si>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</si>
  <si>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</si>
  <si>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</si>
  <si>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</si>
  <si>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</si>
  <si>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</si>
  <si>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</si>
  <si>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</si>
  <si>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</si>
  <si>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</si>
  <si>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</si>
  <si>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</si>
  <si>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</si>
  <si>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</si>
  <si>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</si>
  <si>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</si>
  <si>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</si>
  <si>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</si>
  <si>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</si>
  <si>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</si>
  <si>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</si>
  <si>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</si>
  <si>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</si>
  <si>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</si>
  <si>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</si>
  <si>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</si>
  <si>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</si>
  <si>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</si>
  <si>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</si>
  <si>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</si>
  <si>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</si>
  <si>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</si>
  <si>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</si>
  <si>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</si>
  <si>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</si>
  <si>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</si>
  <si>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</si>
  <si>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</si>
  <si>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</si>
  <si>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</si>
  <si>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</si>
  <si>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</si>
  <si>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</si>
  <si>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</si>
  <si>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</si>
  <si>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</si>
  <si>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</si>
  <si>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</si>
  <si>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</si>
  <si>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</si>
  <si>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</si>
  <si>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</si>
  <si>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</si>
  <si>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</si>
  <si>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</si>
  <si>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</si>
  <si>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</si>
  <si>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</si>
  <si>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</si>
  <si>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</si>
  <si>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</si>
  <si>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</si>
  <si>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</si>
  <si>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</si>
  <si>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</si>
  <si>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</si>
  <si>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</si>
  <si>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</si>
  <si>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</si>
  <si>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</si>
  <si>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</si>
  <si>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</si>
  <si>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</si>
  <si>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</si>
  <si>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</si>
  <si>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</si>
  <si>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</si>
  <si>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</si>
  <si>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</si>
  <si>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</si>
  <si>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</si>
  <si>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</si>
  <si>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</si>
  <si>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</si>
  <si>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</si>
  <si>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</si>
  <si>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</si>
  <si>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</si>
  <si>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</si>
  <si>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</si>
  <si>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</si>
  <si>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</si>
  <si>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</si>
  <si>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</si>
  <si>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</si>
  <si>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</si>
  <si>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</si>
  <si>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</si>
  <si>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</si>
  <si>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</si>
  <si>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</si>
  <si>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</si>
  <si>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</si>
  <si>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</si>
  <si>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</si>
  <si>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</si>
  <si>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</si>
  <si>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</si>
  <si>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</si>
  <si>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</si>
  <si>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</si>
  <si>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</si>
  <si>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</si>
  <si>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</si>
  <si>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</si>
  <si>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</si>
  <si>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</si>
  <si>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</si>
  <si>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</si>
  <si>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</si>
  <si>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</si>
  <si>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</si>
  <si>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</si>
  <si>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</si>
  <si>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</si>
  <si>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</si>
  <si>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</si>
  <si>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</si>
  <si>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</si>
  <si>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</si>
  <si>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</si>
  <si>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</si>
  <si>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</si>
  <si>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</si>
  <si>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</si>
  <si>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</si>
  <si>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</si>
  <si>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</si>
  <si>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</si>
  <si>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</si>
  <si>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</si>
  <si>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</si>
  <si>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</si>
  <si>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</si>
  <si>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</si>
  <si>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</si>
  <si>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</si>
  <si>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</si>
  <si>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</si>
  <si>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</si>
  <si>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</si>
  <si>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</si>
  <si>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</si>
  <si>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</si>
  <si>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</si>
  <si>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</si>
  <si>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</si>
  <si>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</si>
  <si>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</si>
  <si>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</si>
  <si>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</si>
  <si>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</si>
  <si>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</si>
  <si>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</si>
  <si>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</si>
  <si>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</si>
  <si>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</si>
  <si>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</si>
  <si>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</si>
  <si>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</si>
  <si>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</si>
  <si>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</si>
  <si>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</si>
  <si>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</si>
  <si>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</si>
  <si>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</si>
  <si>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</si>
  <si>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</si>
  <si>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</si>
  <si>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</si>
  <si>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</si>
  <si>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</si>
  <si>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</si>
  <si>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</si>
  <si>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</si>
  <si>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</si>
  <si>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</si>
  <si>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</si>
  <si>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</si>
  <si>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</si>
  <si>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</si>
  <si>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</si>
  <si>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</si>
  <si>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</si>
  <si>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</si>
  <si>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</si>
  <si>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</si>
  <si>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</si>
  <si>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</si>
  <si>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</si>
  <si>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</si>
  <si>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</si>
  <si>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</si>
  <si>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</si>
  <si>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</si>
  <si>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</si>
  <si>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</si>
  <si>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</si>
  <si>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</si>
  <si>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</si>
  <si>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</si>
  <si>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</si>
  <si>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</si>
  <si>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</si>
  <si>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</si>
  <si>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</si>
  <si>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</si>
  <si>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</si>
  <si>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</si>
  <si>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</si>
  <si>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</si>
  <si>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</si>
  <si>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</si>
  <si>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</si>
  <si>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</si>
  <si>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</si>
  <si>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</si>
  <si>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</si>
  <si>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</si>
  <si>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</si>
  <si>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</si>
  <si>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</si>
  <si>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</si>
  <si>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</si>
  <si>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</si>
  <si>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</si>
  <si>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</si>
  <si>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</si>
  <si>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</si>
  <si>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</si>
  <si>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</si>
  <si>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</si>
  <si>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</si>
  <si>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</si>
  <si>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</si>
  <si>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</si>
  <si>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</si>
  <si>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</si>
  <si>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</si>
  <si>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</si>
  <si>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</si>
  <si>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</si>
  <si>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</si>
  <si>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</si>
  <si>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</si>
  <si>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</si>
  <si>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</si>
  <si>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</si>
  <si>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</si>
  <si>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</si>
  <si>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</si>
  <si>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</si>
  <si>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</si>
  <si>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</si>
  <si>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</si>
  <si>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</si>
  <si>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</si>
  <si>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</si>
  <si>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</si>
  <si>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</si>
  <si>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</si>
  <si>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</si>
  <si>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</si>
  <si>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</si>
  <si>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</si>
  <si>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</si>
  <si>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</si>
  <si>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</si>
  <si>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</si>
  <si>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</si>
  <si>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</si>
  <si>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</si>
  <si>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</si>
  <si>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</si>
  <si>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</si>
  <si>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</si>
  <si>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</si>
  <si>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</si>
  <si>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</si>
  <si>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</si>
  <si>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</si>
  <si>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</si>
  <si>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</si>
  <si>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</si>
  <si>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</si>
  <si>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</si>
  <si>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</si>
  <si>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</si>
  <si>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</si>
  <si>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</si>
  <si>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</si>
  <si>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</si>
  <si>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</si>
  <si>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</si>
  <si>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</si>
  <si>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</si>
  <si>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</si>
  <si>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</si>
  <si>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</si>
  <si>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</si>
  <si>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</si>
  <si>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</si>
  <si>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</si>
  <si>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</si>
  <si>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</si>
  <si>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</si>
  <si>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</si>
  <si>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</si>
  <si>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</si>
  <si>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</si>
  <si>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</si>
  <si>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</si>
  <si>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</si>
  <si>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</si>
  <si>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</si>
  <si>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</si>
  <si>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</si>
  <si>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</si>
  <si>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</si>
  <si>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</si>
  <si>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</si>
  <si>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</si>
  <si>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</si>
  <si>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</si>
  <si>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</si>
  <si>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</si>
  <si>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</si>
  <si>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</si>
  <si>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</si>
  <si>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</si>
  <si>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</si>
  <si>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</si>
  <si>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</si>
  <si>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</si>
  <si>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</si>
  <si>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</si>
  <si>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</si>
  <si>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</si>
  <si>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</si>
  <si>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</si>
  <si>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</si>
  <si>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</si>
  <si>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</si>
  <si>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</si>
  <si>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</si>
  <si>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</si>
  <si>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</si>
  <si>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</si>
  <si>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</si>
  <si>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</si>
  <si>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</si>
  <si>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</si>
  <si>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</si>
  <si>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</si>
  <si>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</si>
  <si>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</si>
  <si>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</si>
  <si>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</si>
  <si>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</si>
  <si>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</si>
  <si>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</si>
  <si>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</si>
  <si>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</si>
  <si>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</si>
  <si>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</si>
  <si>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</si>
  <si>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</si>
  <si>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</si>
  <si>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</si>
  <si>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</si>
  <si>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</si>
  <si>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</si>
  <si>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</si>
  <si>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</si>
  <si>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</si>
  <si>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</si>
  <si>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</si>
  <si>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</si>
  <si>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</si>
  <si>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</si>
  <si>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</si>
  <si>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</si>
  <si>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</si>
  <si>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</si>
  <si>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</si>
  <si>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</si>
  <si>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</si>
  <si>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</si>
  <si>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</si>
  <si>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</si>
  <si>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</si>
  <si>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</si>
  <si>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</si>
  <si>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</si>
  <si>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</si>
  <si>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</si>
  <si>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</si>
  <si>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</si>
  <si>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</si>
  <si>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</si>
  <si>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</si>
  <si>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</si>
  <si>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</si>
  <si>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</si>
  <si>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</si>
  <si>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</si>
  <si>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</si>
  <si>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</si>
  <si>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</si>
  <si>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</si>
  <si>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</si>
  <si>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</si>
  <si>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</si>
  <si>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</si>
  <si>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</si>
  <si>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</si>
  <si>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</si>
  <si>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</si>
  <si>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</si>
  <si>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</si>
  <si>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</si>
  <si>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</si>
  <si>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</si>
  <si>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</si>
  <si>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</si>
  <si>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</si>
  <si>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</si>
  <si>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</si>
  <si>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</si>
  <si>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</si>
  <si>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</si>
  <si>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</si>
  <si>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</si>
  <si>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</si>
  <si>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</si>
  <si>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</si>
  <si>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</si>
  <si>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</si>
  <si>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</si>
  <si>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</si>
  <si>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</si>
  <si>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</si>
  <si>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</si>
  <si>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</si>
  <si>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</si>
  <si>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</si>
  <si>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</si>
  <si>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</si>
  <si>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</si>
  <si>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</si>
  <si>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</si>
  <si>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</si>
  <si>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</si>
  <si>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</si>
  <si>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</si>
  <si>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</si>
  <si>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</si>
  <si>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</si>
  <si>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</si>
  <si>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</si>
  <si>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</si>
  <si>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</si>
  <si>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</si>
  <si>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</si>
  <si>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</si>
  <si>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</si>
  <si>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</si>
  <si>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</si>
  <si>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</si>
  <si>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</si>
  <si>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</si>
  <si>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</si>
  <si>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</si>
  <si>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</si>
  <si>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</si>
  <si>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</si>
  <si>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</si>
  <si>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</si>
  <si>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</si>
  <si>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</si>
  <si>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</si>
  <si>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</si>
  <si>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</si>
  <si>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</si>
  <si>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</si>
  <si>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</si>
  <si>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</si>
  <si>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</si>
  <si>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</si>
  <si>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</si>
  <si>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</si>
  <si>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</si>
  <si>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</si>
  <si>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</si>
  <si>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</si>
  <si>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</si>
  <si>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</si>
  <si>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</si>
  <si>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</si>
  <si>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</si>
  <si>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</si>
  <si>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</si>
  <si>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</si>
  <si>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</si>
  <si>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</si>
  <si>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</si>
  <si>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</si>
  <si>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</si>
  <si>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</si>
  <si>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</si>
  <si>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</si>
  <si>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</si>
  <si>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</si>
  <si>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</si>
  <si>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</si>
  <si>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</si>
  <si>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</si>
  <si>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</si>
  <si>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</si>
  <si>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</si>
  <si>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</si>
  <si>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</si>
  <si>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</si>
  <si>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</si>
  <si>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</si>
  <si>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</si>
  <si>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</si>
  <si>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</si>
  <si>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</si>
  <si>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</si>
  <si>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</si>
  <si>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</si>
  <si>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</si>
  <si>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</si>
  <si>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</si>
  <si>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</si>
  <si>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</si>
  <si>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</si>
  <si>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</si>
  <si>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</si>
  <si>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</si>
  <si>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</si>
  <si>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</si>
  <si>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</si>
  <si>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</si>
  <si>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</si>
  <si>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</si>
  <si>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</si>
  <si>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</si>
  <si>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</si>
  <si>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</si>
  <si>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</si>
  <si>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</si>
  <si>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</si>
  <si>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</si>
  <si>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</si>
  <si>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</si>
  <si>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</si>
  <si>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</si>
  <si>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</si>
  <si>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</si>
  <si>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</si>
  <si>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</si>
  <si>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</si>
  <si>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</si>
  <si>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</si>
  <si>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</si>
  <si>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</si>
  <si>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</si>
  <si>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</si>
  <si>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</si>
  <si>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</si>
  <si>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</si>
  <si>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</si>
  <si>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</si>
  <si>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</si>
  <si>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</si>
  <si>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</si>
  <si>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</si>
  <si>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</si>
  <si>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</si>
  <si>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</si>
  <si>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</si>
  <si>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</si>
  <si>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</si>
  <si>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</si>
  <si>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</si>
  <si>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</si>
  <si>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</si>
  <si>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</si>
  <si>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</si>
  <si>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</si>
  <si>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</si>
  <si>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</si>
  <si>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</si>
  <si>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</si>
  <si>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</si>
  <si>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</si>
  <si>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</si>
  <si>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</si>
  <si>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</si>
  <si>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</si>
  <si>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</si>
  <si>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</si>
  <si>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</si>
  <si>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</si>
  <si>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</si>
  <si>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</si>
  <si>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</si>
  <si>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</si>
  <si>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</si>
  <si>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</si>
  <si>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</si>
  <si>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</si>
  <si>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</si>
  <si>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</si>
  <si>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</si>
  <si>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</si>
  <si>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</si>
  <si>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</si>
  <si>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</si>
  <si>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</si>
  <si>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</si>
  <si>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</si>
  <si>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</si>
  <si>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</si>
  <si>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</si>
  <si>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</si>
  <si>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</si>
  <si>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</si>
  <si>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</si>
  <si>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</si>
  <si>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</si>
  <si>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</si>
  <si>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</si>
  <si>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</si>
  <si>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</si>
  <si>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</si>
  <si>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</si>
  <si>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</si>
  <si>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</si>
  <si>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</si>
  <si>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</si>
  <si>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</si>
  <si>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</si>
  <si>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</si>
  <si>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</si>
  <si>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</si>
  <si>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</si>
  <si>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</si>
  <si>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</si>
  <si>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</si>
  <si>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</si>
  <si>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</si>
  <si>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</si>
  <si>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</si>
  <si>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</si>
  <si>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</si>
  <si>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</si>
  <si>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</si>
  <si>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</si>
  <si>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</si>
  <si>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</si>
  <si>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</si>
  <si>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</si>
  <si>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</si>
  <si>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</si>
  <si>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</si>
  <si>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</si>
  <si>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</si>
  <si>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</si>
  <si>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</si>
  <si>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</si>
  <si>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</si>
  <si>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</si>
  <si>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</si>
  <si>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</si>
  <si>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</si>
  <si>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</si>
  <si>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</si>
  <si>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</si>
  <si>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</si>
  <si>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</si>
  <si>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</si>
  <si>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</si>
  <si>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</si>
  <si>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</si>
  <si>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</si>
  <si>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</si>
  <si>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</si>
  <si>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</si>
  <si>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</si>
  <si>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</si>
  <si>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</si>
  <si>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</si>
  <si>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</si>
  <si>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</si>
  <si>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</si>
  <si>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</si>
  <si>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</si>
  <si>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</si>
  <si>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</si>
  <si>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</si>
  <si>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</si>
  <si>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</si>
  <si>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</si>
  <si>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</si>
  <si>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</si>
  <si>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</si>
  <si>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</si>
  <si>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</si>
  <si>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</si>
  <si>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</si>
  <si>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</si>
  <si>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</si>
  <si>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</si>
  <si>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</si>
  <si>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</si>
  <si>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</si>
  <si>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</si>
  <si>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</si>
  <si>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</si>
  <si>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</si>
  <si>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</si>
  <si>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</si>
  <si>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</si>
  <si>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</si>
  <si>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</si>
  <si>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</si>
  <si>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</si>
  <si>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</si>
  <si>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</si>
  <si>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</si>
  <si>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</si>
  <si>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</si>
  <si>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</si>
  <si>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</si>
  <si>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</si>
  <si>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</si>
  <si>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</si>
  <si>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</si>
  <si>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</si>
  <si>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</si>
  <si>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</si>
  <si>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</si>
  <si>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</si>
  <si>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</si>
  <si>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</si>
  <si>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</si>
  <si>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</si>
  <si>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</si>
  <si>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</si>
  <si>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</si>
  <si>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</si>
  <si>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</si>
  <si>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</si>
  <si>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</si>
  <si>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</si>
  <si>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</si>
  <si>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</si>
  <si>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</si>
  <si>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</si>
  <si>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</si>
  <si>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</si>
  <si>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</si>
  <si>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</si>
  <si>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</si>
  <si>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</si>
  <si>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</si>
  <si>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</si>
  <si>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</si>
  <si>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</si>
  <si>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</si>
  <si>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</si>
  <si>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</si>
  <si>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</si>
  <si>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</si>
  <si>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</si>
  <si>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</si>
  <si>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</si>
  <si>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</si>
  <si>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</si>
  <si>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</si>
  <si>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</si>
  <si>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</si>
  <si>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</si>
  <si>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</si>
  <si>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</si>
  <si>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</si>
  <si>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</si>
  <si>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</si>
  <si>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</si>
  <si>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</si>
  <si>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</si>
  <si>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</si>
  <si>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</si>
  <si>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</si>
  <si>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</si>
  <si>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</si>
  <si>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</si>
  <si>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</si>
  <si>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</si>
  <si>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</si>
  <si>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</si>
  <si>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</si>
  <si>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</si>
  <si>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</si>
  <si>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</si>
  <si>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</si>
  <si>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</si>
  <si>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</si>
  <si>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</si>
  <si>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</si>
  <si>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</si>
  <si>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</si>
  <si>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</si>
  <si>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</si>
  <si>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</si>
  <si>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</si>
  <si>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</si>
  <si>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</si>
  <si>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</si>
  <si>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</si>
  <si>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</si>
  <si>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</si>
  <si>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</si>
  <si>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</si>
  <si>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</si>
  <si>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</si>
  <si>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</si>
  <si>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</si>
  <si>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</si>
  <si>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</si>
  <si>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</si>
  <si>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</si>
  <si>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</si>
  <si>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</si>
  <si>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</si>
  <si>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</si>
  <si>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</si>
  <si>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</si>
  <si>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</si>
  <si>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</si>
  <si>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</si>
  <si>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</si>
  <si>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</si>
  <si>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</si>
  <si>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</si>
  <si>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</si>
  <si>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</si>
  <si>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</si>
  <si>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</si>
  <si>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</si>
  <si>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</si>
  <si>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</si>
  <si>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</si>
  <si>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</si>
  <si>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</si>
  <si>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</si>
  <si>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</si>
  <si>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</si>
  <si>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</si>
  <si>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</si>
  <si>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</si>
  <si>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</si>
  <si>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</si>
  <si>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</si>
  <si>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</si>
  <si>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</si>
  <si>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</si>
  <si>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</si>
  <si>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</si>
  <si>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</si>
  <si>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</si>
  <si>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</si>
  <si>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</si>
  <si>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</si>
  <si>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</si>
  <si>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</si>
  <si>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</si>
  <si>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</si>
  <si>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</si>
  <si>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</si>
  <si>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</si>
  <si>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</si>
  <si>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</si>
  <si>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</si>
  <si>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</si>
  <si>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</si>
  <si>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</si>
  <si>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</si>
  <si>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</si>
  <si>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</si>
  <si>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</si>
  <si>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</si>
  <si>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</si>
  <si>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</si>
  <si>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</si>
  <si>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</si>
  <si>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</si>
  <si>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</si>
  <si>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</si>
  <si>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</si>
  <si>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</si>
  <si>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</si>
  <si>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</si>
  <si>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</si>
  <si>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</si>
  <si>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</si>
  <si>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</si>
  <si>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</si>
  <si>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</si>
  <si>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</si>
  <si>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</si>
  <si>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</si>
  <si>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</si>
  <si>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</si>
  <si>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</si>
  <si>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</si>
  <si>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</si>
  <si>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</si>
  <si>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</si>
  <si>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</si>
  <si>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</si>
  <si>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</si>
  <si>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</si>
  <si>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</si>
  <si>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</si>
  <si>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</si>
  <si>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</si>
  <si>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</si>
  <si>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</si>
  <si>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</si>
  <si>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</si>
  <si>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</si>
  <si>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</si>
  <si>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</si>
  <si>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</si>
  <si>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</si>
  <si>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</si>
  <si>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</si>
  <si>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</si>
  <si>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</si>
  <si>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</si>
  <si>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</si>
  <si>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</si>
  <si>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</si>
  <si>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</si>
  <si>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</si>
  <si>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</si>
  <si>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</si>
  <si>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</si>
  <si>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</si>
  <si>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</si>
  <si>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</si>
  <si>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</si>
  <si>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</si>
  <si>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</si>
  <si>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</si>
  <si>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</si>
  <si>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</si>
  <si>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</si>
  <si>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</si>
  <si>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</si>
  <si>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</si>
  <si>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</si>
  <si>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</si>
  <si>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</si>
  <si>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</si>
  <si>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</si>
  <si>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</si>
  <si>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</si>
  <si>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</si>
  <si>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</si>
  <si>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</si>
  <si>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</si>
  <si>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</si>
  <si>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</si>
  <si>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</si>
  <si>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</si>
  <si>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</si>
  <si>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</si>
  <si>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</si>
  <si>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</si>
  <si>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</si>
  <si>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</si>
  <si>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</si>
  <si>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</si>
  <si>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</si>
  <si>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</si>
  <si>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</si>
  <si>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</si>
  <si>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</si>
  <si>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</si>
  <si>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</si>
  <si>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</si>
  <si>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</si>
  <si>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</si>
  <si>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</si>
  <si>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</si>
  <si>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</si>
  <si>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</si>
  <si>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</si>
  <si>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</si>
  <si>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</si>
  <si>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</si>
  <si>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</si>
  <si>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</si>
  <si>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</si>
  <si>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</si>
  <si>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</si>
  <si>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</si>
  <si>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</si>
  <si>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</si>
  <si>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</si>
  <si>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</si>
  <si>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</si>
  <si>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</si>
  <si>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</si>
  <si>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</si>
  <si>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</si>
  <si>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</si>
  <si>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</si>
  <si>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</si>
  <si>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</si>
  <si>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</si>
  <si>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</si>
  <si>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</si>
  <si>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</si>
  <si>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</si>
  <si>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</si>
  <si>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</si>
  <si>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</si>
  <si>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</si>
  <si>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</si>
  <si>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</si>
  <si>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</si>
  <si>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</si>
  <si>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</si>
  <si>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</si>
  <si>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</si>
  <si>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</si>
  <si>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</si>
  <si>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</si>
  <si>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</si>
  <si>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</si>
  <si>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</si>
  <si>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</si>
  <si>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</si>
  <si>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</si>
  <si>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</si>
  <si>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</si>
  <si>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</si>
  <si>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</si>
  <si>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</si>
  <si>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</si>
  <si>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</si>
  <si>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</si>
  <si>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</si>
  <si>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</si>
  <si>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</si>
  <si>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</si>
  <si>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</si>
  <si>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</si>
  <si>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</si>
  <si>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</si>
  <si>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</si>
  <si>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</si>
  <si>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</si>
  <si>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</si>
  <si>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</si>
  <si>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</si>
  <si>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</si>
  <si>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</si>
  <si>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</si>
  <si>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</si>
  <si>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</si>
  <si>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</si>
  <si>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</si>
  <si>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</si>
  <si>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</si>
  <si>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</si>
  <si>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</si>
  <si>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</si>
  <si>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</si>
  <si>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</si>
  <si>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</si>
  <si>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</si>
  <si>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</si>
  <si>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</si>
  <si>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</si>
  <si>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</si>
  <si>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</si>
  <si>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</si>
  <si>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</si>
  <si>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</si>
  <si>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</si>
  <si>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</si>
  <si>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</si>
  <si>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</si>
  <si>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</si>
  <si>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</si>
  <si>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</si>
  <si>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</si>
  <si>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</si>
  <si>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</si>
  <si>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</si>
  <si>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</si>
  <si>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</si>
  <si>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</si>
  <si>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</si>
  <si>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</si>
  <si>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</si>
  <si>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</si>
  <si>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</si>
  <si>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</si>
  <si>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</si>
  <si>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</si>
  <si>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</si>
  <si>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</si>
  <si>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</si>
  <si>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</si>
  <si>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</si>
  <si>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</si>
  <si>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</si>
  <si>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</si>
  <si>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</si>
  <si>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</si>
  <si>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</si>
  <si>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</si>
  <si>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</si>
  <si>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</si>
  <si>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</si>
  <si>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</si>
  <si>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</si>
  <si>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</si>
  <si>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</si>
  <si>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</si>
  <si>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</si>
  <si>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</si>
  <si>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</si>
  <si>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</si>
  <si>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</si>
  <si>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</si>
  <si>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</si>
  <si>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</si>
  <si>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</si>
  <si>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</si>
  <si>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</si>
  <si>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</si>
  <si>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</si>
  <si>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</si>
  <si>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</si>
  <si>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</si>
  <si>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</si>
  <si>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</si>
  <si>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</si>
  <si>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</si>
  <si>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</si>
  <si>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</si>
  <si>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</si>
  <si>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</si>
  <si>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</si>
  <si>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</si>
  <si>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</si>
  <si>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</si>
  <si>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</si>
  <si>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</si>
  <si>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</si>
  <si>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</si>
  <si>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</si>
  <si>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</si>
  <si>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</si>
  <si>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</si>
  <si>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</si>
  <si>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</si>
  <si>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</si>
  <si>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</si>
  <si>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</si>
  <si>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</si>
  <si>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</si>
  <si>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</si>
  <si>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</si>
  <si>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</si>
  <si>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</si>
  <si>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</si>
  <si>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</si>
  <si>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</si>
  <si>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</si>
  <si>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</si>
  <si>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</si>
  <si>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</si>
  <si>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</si>
  <si>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</si>
  <si>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</si>
  <si>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</si>
  <si>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</si>
  <si>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</si>
  <si>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</si>
  <si>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</si>
  <si>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</si>
  <si>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</si>
  <si>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</si>
  <si>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</si>
  <si>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</si>
  <si>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</si>
  <si>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</si>
  <si>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</si>
  <si>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</si>
  <si>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</si>
  <si>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</si>
  <si>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</si>
  <si>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</si>
  <si>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</si>
  <si>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</si>
  <si>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</si>
  <si>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</si>
  <si>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</si>
  <si>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</si>
  <si>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</si>
  <si>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</si>
  <si>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</si>
  <si>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</si>
  <si>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</si>
  <si>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</si>
  <si>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</si>
  <si>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</si>
  <si>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</si>
  <si>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</si>
  <si>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</si>
  <si>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</si>
  <si>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</si>
  <si>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</si>
  <si>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</si>
  <si>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</si>
  <si>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</si>
  <si>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</si>
  <si>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</si>
  <si>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</si>
  <si>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</si>
  <si>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</si>
  <si>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</si>
  <si>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</si>
  <si>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</si>
  <si>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</si>
  <si>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</si>
  <si>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</si>
  <si>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</si>
  <si>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</si>
  <si>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</si>
  <si>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</si>
  <si>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</si>
  <si>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</si>
  <si>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</si>
  <si>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</si>
  <si>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</si>
  <si>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</si>
  <si>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</si>
  <si>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</si>
  <si>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</si>
  <si>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</si>
  <si>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</si>
  <si>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</si>
  <si>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</si>
  <si>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</si>
  <si>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</si>
  <si>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</si>
  <si>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</si>
  <si>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</si>
  <si>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</si>
  <si>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</si>
  <si>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</si>
  <si>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</si>
  <si>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</si>
  <si>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</si>
  <si>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</si>
  <si>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</si>
  <si>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</si>
  <si>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</si>
  <si>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</si>
  <si>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</si>
  <si>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</si>
  <si>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</si>
  <si>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</si>
  <si>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</si>
  <si>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</si>
  <si>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</si>
  <si>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</si>
  <si>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</si>
  <si>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</si>
  <si>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</si>
  <si>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</si>
  <si>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</si>
  <si>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</si>
  <si>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</si>
  <si>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</si>
  <si>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</si>
  <si>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</si>
  <si>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</si>
  <si>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</si>
  <si>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</si>
  <si>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</si>
  <si>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</si>
  <si>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</si>
  <si>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</si>
  <si>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</si>
  <si>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</si>
  <si>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</si>
  <si>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</si>
  <si>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</si>
  <si>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</si>
  <si>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</si>
  <si>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</si>
  <si>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</si>
  <si>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</si>
  <si>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</si>
  <si>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</si>
  <si>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</si>
  <si>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</si>
  <si>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</si>
  <si>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</si>
  <si>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</si>
  <si>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</si>
  <si>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</si>
  <si>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</si>
  <si>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</si>
  <si>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</si>
  <si>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</si>
  <si>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</si>
  <si>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</si>
  <si>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</si>
  <si>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</si>
  <si>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</si>
  <si>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</si>
  <si>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</si>
  <si>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</si>
  <si>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</si>
  <si>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</si>
  <si>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</si>
  <si>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</si>
  <si>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</si>
  <si>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</si>
  <si>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</si>
  <si>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</si>
  <si>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</si>
  <si>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</si>
  <si>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</si>
  <si>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</si>
  <si>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</si>
  <si>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</si>
  <si>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</si>
  <si>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</si>
  <si>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</si>
  <si>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</si>
  <si>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</si>
  <si>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</si>
  <si>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</si>
  <si>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</si>
  <si>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</si>
  <si>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</si>
  <si>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</si>
  <si>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</si>
  <si>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</si>
  <si>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</si>
  <si>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</si>
  <si>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</si>
  <si>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</si>
  <si>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</si>
  <si>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</si>
  <si>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</si>
  <si>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</si>
  <si>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</si>
  <si>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</si>
  <si>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</si>
  <si>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</si>
  <si>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</si>
  <si>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</si>
  <si>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</si>
  <si>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</si>
  <si>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</si>
  <si>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</si>
  <si>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</si>
  <si>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</si>
  <si>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</si>
  <si>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</si>
  <si>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</si>
  <si>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</si>
  <si>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</si>
  <si>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</si>
  <si>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</si>
  <si>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</si>
  <si>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</si>
  <si>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</si>
  <si>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</si>
  <si>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</si>
  <si>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</si>
  <si>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</si>
  <si>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</si>
  <si>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</si>
  <si>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</si>
  <si>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</si>
  <si>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</si>
  <si>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</si>
  <si>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</si>
  <si>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</si>
  <si>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</si>
  <si>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</si>
  <si>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</si>
  <si>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</si>
  <si>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</si>
  <si>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</si>
  <si>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</si>
  <si>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</si>
  <si>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</si>
  <si>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</si>
  <si>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</si>
  <si>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</si>
  <si>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</si>
  <si>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</si>
  <si>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</si>
  <si>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</si>
  <si>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</si>
  <si>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</si>
  <si>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</si>
  <si>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</si>
  <si>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</si>
  <si>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</si>
  <si>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</si>
  <si>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</si>
  <si>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</si>
  <si>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</si>
  <si>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</si>
  <si>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</si>
  <si>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</si>
  <si>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</si>
  <si>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</si>
  <si>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</si>
  <si>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</si>
  <si>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</si>
  <si>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</si>
  <si>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</si>
  <si>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</si>
  <si>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</si>
  <si>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</si>
  <si>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</si>
  <si>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</si>
  <si>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</si>
  <si>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</si>
  <si>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</si>
  <si>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</si>
  <si>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</si>
  <si>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</si>
  <si>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</si>
  <si>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</si>
  <si>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</si>
  <si>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</si>
  <si>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</si>
  <si>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</si>
  <si>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</si>
  <si>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</si>
  <si>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</si>
  <si>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</si>
  <si>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</si>
  <si>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</si>
  <si>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</si>
  <si>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</si>
  <si>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</si>
  <si>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</si>
  <si>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</si>
  <si>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</si>
  <si>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</si>
  <si>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</si>
  <si>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</si>
  <si>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</si>
  <si>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</si>
  <si>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</si>
  <si>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</si>
  <si>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</si>
  <si>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</si>
  <si>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</si>
  <si>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</si>
  <si>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</si>
  <si>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</si>
  <si>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</si>
  <si>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</si>
  <si>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</si>
  <si>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</si>
  <si>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</si>
  <si>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</si>
  <si>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</si>
  <si>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</si>
  <si>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</si>
  <si>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</si>
  <si>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</si>
  <si>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</si>
  <si>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</si>
  <si>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</si>
  <si>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</si>
  <si>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</si>
  <si>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</si>
  <si>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</si>
  <si>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</si>
  <si>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</si>
  <si>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</si>
  <si>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</si>
  <si>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</si>
  <si>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</si>
  <si>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</si>
  <si>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</si>
  <si>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</si>
  <si>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</si>
  <si>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</si>
  <si>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</si>
  <si>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</si>
  <si>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</si>
  <si>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</si>
  <si>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</si>
  <si>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</si>
  <si>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</si>
  <si>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</si>
  <si>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</si>
  <si>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</si>
  <si>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</si>
  <si>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</si>
  <si>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</si>
  <si>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</si>
  <si>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</si>
  <si>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</si>
  <si>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</si>
  <si>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</si>
  <si>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</si>
  <si>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</si>
  <si>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</si>
  <si>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</si>
  <si>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</si>
  <si>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</si>
  <si>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</si>
  <si>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</si>
  <si>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</si>
  <si>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</si>
  <si>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</si>
  <si>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</si>
  <si>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</si>
  <si>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</si>
  <si>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</si>
  <si>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</si>
  <si>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</si>
  <si>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</si>
  <si>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</si>
  <si>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</si>
  <si>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</si>
  <si>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</si>
  <si>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</si>
  <si>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</si>
  <si>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</si>
  <si>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</si>
  <si>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</si>
  <si>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</si>
  <si>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</si>
  <si>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</si>
  <si>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</si>
  <si>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</si>
  <si>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</si>
  <si>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</si>
  <si>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</si>
  <si>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</si>
  <si>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</si>
  <si>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</si>
  <si>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</si>
  <si>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</si>
  <si>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</si>
  <si>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</si>
  <si>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</si>
  <si>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</si>
  <si>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</si>
  <si>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</si>
  <si>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</si>
  <si>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</si>
  <si>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</si>
  <si>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</si>
  <si>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</si>
  <si>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</si>
  <si>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</si>
  <si>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</si>
  <si>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</si>
  <si>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</si>
  <si>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</si>
  <si>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</si>
  <si>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</si>
  <si>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</si>
  <si>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</si>
  <si>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</si>
  <si>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</si>
  <si>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</si>
  <si>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</si>
  <si>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</si>
  <si>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</si>
  <si>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</si>
  <si>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</si>
  <si>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</si>
  <si>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</si>
  <si>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</si>
  <si>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</si>
  <si>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</si>
  <si>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</si>
  <si>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</si>
  <si>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</si>
  <si>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</si>
  <si>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</si>
  <si>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</si>
  <si>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</si>
  <si>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</si>
  <si>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</si>
  <si>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</si>
  <si>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</si>
  <si>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</si>
  <si>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</si>
  <si>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</si>
  <si>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</si>
  <si>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</si>
  <si>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</si>
  <si>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</si>
  <si>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</si>
  <si>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</si>
  <si>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</si>
  <si>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</si>
  <si>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</si>
  <si>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</si>
  <si>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</si>
  <si>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</si>
  <si>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</si>
  <si>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</si>
  <si>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</si>
  <si>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</si>
  <si>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</si>
  <si>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</si>
  <si>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</si>
  <si>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</si>
  <si>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</si>
  <si>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</si>
  <si>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</si>
  <si>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</si>
  <si>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</si>
  <si>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</si>
  <si>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</si>
  <si>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</si>
  <si>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</si>
  <si>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</si>
  <si>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</si>
  <si>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</si>
  <si>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</si>
  <si>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</si>
  <si>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</si>
  <si>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</si>
  <si>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</si>
  <si>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</si>
  <si>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</si>
  <si>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</si>
  <si>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</si>
  <si>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</si>
  <si>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</si>
  <si>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</si>
  <si>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</si>
  <si>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</si>
  <si>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</si>
  <si>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</si>
  <si>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</si>
  <si>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</si>
  <si>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</si>
  <si>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</si>
  <si>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</si>
  <si>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</si>
  <si>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</si>
  <si>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</si>
  <si>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</si>
  <si>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</si>
  <si>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</si>
  <si>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</si>
  <si>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</si>
  <si>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</si>
  <si>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</si>
  <si>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</si>
  <si>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</si>
  <si>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</si>
  <si>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</si>
  <si>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</si>
  <si>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</si>
  <si>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</si>
  <si>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</si>
  <si>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</si>
  <si>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</si>
  <si>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</si>
  <si>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</si>
  <si>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</si>
  <si>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</si>
  <si>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</si>
  <si>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</si>
  <si>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</si>
  <si>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</si>
  <si>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</si>
  <si>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</si>
  <si>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</si>
  <si>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</si>
  <si>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</si>
  <si>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</si>
  <si>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</si>
  <si>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</si>
  <si>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</si>
  <si>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</si>
  <si>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</si>
  <si>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</si>
  <si>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</si>
  <si>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</si>
  <si>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</si>
  <si>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</si>
  <si>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</si>
  <si>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</si>
  <si>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</si>
  <si>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</si>
  <si>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</si>
  <si>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</si>
  <si>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</si>
  <si>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</si>
  <si>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</si>
  <si>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</si>
  <si>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</si>
  <si>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</si>
  <si>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</si>
  <si>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</si>
  <si>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</si>
  <si>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</si>
  <si>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</si>
  <si>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</si>
  <si>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</si>
  <si>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</si>
  <si>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</si>
  <si>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</si>
  <si>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</si>
  <si>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</si>
  <si>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</si>
  <si>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</si>
  <si>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</si>
  <si>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</si>
  <si>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</si>
  <si>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</si>
  <si>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</si>
  <si>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</si>
  <si>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</si>
  <si>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</si>
  <si>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</si>
  <si>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</si>
  <si>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</si>
  <si>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</si>
  <si>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</si>
  <si>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</si>
  <si>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</si>
  <si>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</si>
  <si>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</si>
  <si>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</si>
  <si>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</si>
  <si>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</si>
  <si>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</si>
  <si>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</si>
  <si>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</si>
  <si>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</si>
  <si>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</si>
  <si>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</si>
  <si>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</si>
  <si>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</si>
  <si>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</si>
  <si>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</si>
  <si>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</si>
  <si>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</si>
  <si>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</si>
  <si>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</si>
  <si>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</si>
  <si>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</si>
  <si>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</si>
  <si>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</si>
  <si>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</si>
  <si>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</si>
  <si>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</si>
  <si>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</si>
  <si>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</si>
  <si>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</si>
  <si>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</si>
  <si>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</si>
  <si>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</si>
  <si>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</si>
  <si>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</si>
  <si>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</si>
  <si>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</si>
  <si>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</si>
  <si>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</si>
  <si>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</si>
  <si>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</si>
  <si>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</si>
  <si>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</si>
  <si>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</si>
  <si>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</si>
  <si>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</si>
  <si>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</si>
  <si>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</si>
  <si>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</si>
  <si>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</si>
  <si>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</si>
  <si>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</si>
  <si>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</si>
  <si>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</si>
  <si>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</si>
  <si>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</si>
  <si>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</si>
  <si>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</si>
  <si>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</si>
  <si>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</si>
  <si>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</si>
  <si>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</si>
  <si>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</si>
  <si>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</si>
  <si>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</si>
  <si>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</si>
  <si>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</si>
  <si>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</si>
  <si>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</si>
  <si>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</si>
  <si>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</si>
  <si>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</si>
  <si>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</si>
  <si>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</si>
  <si>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</si>
  <si>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</si>
  <si>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</si>
  <si>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</si>
  <si>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</si>
  <si>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</si>
  <si>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</si>
  <si>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</si>
  <si>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</si>
  <si>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</si>
  <si>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</si>
  <si>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</si>
  <si>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</si>
  <si>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</si>
  <si>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</si>
  <si>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</si>
  <si>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</si>
  <si>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</si>
  <si>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</si>
  <si>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</si>
  <si>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</si>
  <si>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</si>
  <si>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</si>
  <si>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</si>
  <si>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</si>
  <si>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</si>
  <si>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</si>
  <si>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</si>
  <si>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</si>
  <si>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</si>
  <si>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</si>
  <si>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</si>
  <si>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</si>
  <si>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</si>
  <si>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</si>
  <si>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</si>
  <si>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</si>
  <si>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</si>
  <si>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</si>
  <si>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</si>
  <si>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</si>
  <si>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</si>
  <si>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</si>
  <si>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</si>
  <si>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</si>
  <si>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</si>
  <si>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</si>
  <si>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</si>
  <si>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</si>
  <si>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</si>
  <si>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</si>
  <si>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</si>
  <si>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</si>
  <si>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</si>
  <si>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</si>
  <si>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</si>
  <si>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</si>
  <si>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</si>
  <si>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</si>
  <si>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</si>
  <si>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</si>
  <si>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</si>
  <si>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</si>
  <si>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</si>
  <si>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</si>
  <si>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</si>
  <si>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</si>
  <si>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</si>
  <si>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</si>
  <si>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</si>
  <si>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</si>
  <si>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</si>
  <si>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</si>
  <si>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</si>
  <si>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</si>
  <si>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</si>
  <si>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</si>
  <si>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</si>
  <si>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</si>
  <si>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</si>
  <si>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</si>
  <si>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</si>
  <si>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</si>
  <si>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</si>
  <si>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</si>
  <si>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</si>
  <si>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</si>
  <si>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</si>
  <si>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</si>
  <si>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</si>
  <si>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</si>
  <si>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</si>
  <si>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</si>
  <si>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</si>
  <si>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</si>
  <si>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</si>
  <si>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</si>
  <si>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</si>
  <si>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</si>
  <si>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</si>
  <si>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</si>
  <si>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</si>
  <si>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</si>
  <si>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</si>
  <si>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</si>
  <si>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</si>
  <si>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</si>
  <si>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</si>
  <si>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</si>
  <si>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</si>
  <si>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</si>
  <si>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</si>
  <si>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</si>
  <si>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</si>
  <si>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</si>
  <si>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</si>
  <si>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</si>
  <si>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</si>
  <si>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</si>
  <si>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</si>
  <si>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</si>
  <si>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</si>
  <si>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</si>
  <si>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</si>
  <si>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</si>
  <si>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</si>
  <si>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</si>
  <si>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</si>
  <si>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</si>
  <si>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</si>
  <si>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</si>
  <si>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</si>
  <si>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</si>
  <si>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</si>
  <si>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</si>
  <si>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</si>
  <si>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</si>
  <si>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</si>
  <si>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</si>
  <si>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</si>
  <si>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</si>
  <si>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</si>
  <si>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</si>
  <si>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</si>
  <si>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</si>
  <si>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</si>
  <si>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</si>
  <si>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</si>
  <si>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</si>
  <si>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</si>
  <si>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</si>
  <si>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</si>
  <si>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</si>
  <si>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</si>
  <si>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</si>
  <si>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</si>
  <si>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</si>
  <si>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</si>
  <si>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</si>
  <si>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</si>
  <si>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</si>
  <si>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</si>
  <si>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</si>
  <si>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</si>
  <si>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</si>
  <si>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</si>
  <si>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</si>
  <si>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</si>
  <si>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</si>
  <si>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</si>
  <si>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</si>
  <si>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</si>
  <si>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</si>
  <si>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</si>
  <si>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</si>
  <si>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</si>
  <si>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</si>
  <si>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</si>
  <si>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</si>
  <si>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</si>
  <si>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</si>
  <si>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</si>
  <si>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</si>
  <si>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</si>
  <si>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</si>
  <si>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</si>
  <si>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</si>
  <si>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</si>
  <si>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</si>
  <si>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</si>
  <si>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</si>
  <si>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</si>
  <si>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</si>
  <si>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</si>
  <si>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</si>
  <si>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</si>
  <si>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</si>
  <si>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</si>
  <si>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</si>
  <si>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</si>
  <si>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</si>
  <si>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</si>
  <si>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</si>
  <si>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</si>
  <si>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</si>
  <si>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</si>
  <si>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</si>
  <si>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</si>
  <si>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</si>
  <si>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</si>
  <si>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</si>
  <si>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</si>
  <si>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</si>
  <si>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</si>
  <si>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</si>
  <si>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</si>
  <si>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</si>
  <si>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</si>
  <si>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</si>
  <si>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</si>
  <si>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</si>
  <si>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</si>
  <si>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</si>
  <si>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</si>
  <si>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</si>
  <si>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</si>
  <si>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</si>
  <si>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</si>
  <si>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</si>
  <si>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</si>
  <si>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</si>
  <si>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</si>
  <si>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</si>
  <si>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</si>
  <si>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</si>
  <si>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</si>
  <si>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</si>
  <si>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</si>
  <si>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</si>
  <si>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</si>
  <si>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</si>
  <si>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</si>
  <si>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</si>
  <si>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</si>
  <si>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</si>
  <si>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</si>
  <si>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</si>
  <si>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</si>
  <si>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</si>
  <si>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</si>
  <si>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</si>
  <si>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</si>
  <si>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</si>
  <si>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</si>
  <si>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</si>
  <si>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</si>
  <si>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</si>
  <si>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</si>
  <si>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</si>
  <si>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</si>
  <si>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</si>
  <si>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</si>
  <si>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</si>
  <si>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</si>
  <si>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</si>
  <si>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</si>
  <si>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</si>
  <si>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</si>
  <si>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</si>
  <si>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</si>
  <si>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</si>
  <si>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</si>
  <si>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</si>
  <si>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</si>
  <si>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</si>
  <si>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</si>
  <si>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</si>
  <si>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</si>
  <si>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</si>
  <si>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</si>
  <si>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</si>
  <si>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</si>
  <si>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</si>
  <si>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</si>
  <si>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</si>
  <si>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</si>
  <si>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</si>
  <si>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</si>
  <si>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</si>
  <si>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</si>
  <si>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</si>
  <si>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</si>
  <si>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</si>
  <si>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</si>
  <si>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</si>
  <si>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</si>
  <si>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</si>
  <si>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</si>
  <si>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</si>
  <si>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</si>
  <si>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</si>
  <si>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</si>
  <si>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</si>
  <si>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</si>
  <si>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</si>
  <si>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</si>
  <si>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</si>
  <si>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</si>
  <si>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</si>
  <si>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</si>
  <si>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</si>
  <si>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</si>
  <si>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</si>
  <si>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</si>
  <si>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</si>
  <si>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</si>
  <si>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</si>
  <si>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</si>
  <si>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</si>
  <si>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</si>
  <si>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</si>
  <si>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</si>
  <si>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</si>
  <si>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</si>
  <si>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</si>
  <si>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</si>
  <si>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</si>
  <si>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</si>
  <si>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</si>
  <si>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</si>
  <si>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</si>
  <si>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</si>
  <si>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</si>
  <si>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</si>
  <si>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</si>
  <si>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</si>
  <si>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</si>
  <si>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</si>
  <si>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</si>
  <si>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</si>
  <si>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</si>
  <si>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</si>
  <si>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</si>
  <si>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</si>
  <si>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</si>
  <si>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</si>
  <si>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</si>
  <si>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</si>
  <si>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</si>
  <si>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</si>
  <si>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</si>
  <si>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</si>
  <si>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</si>
  <si>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</si>
  <si>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</si>
  <si>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</si>
  <si>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</si>
  <si>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</si>
  <si>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</si>
  <si>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</si>
  <si>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</si>
  <si>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</si>
  <si>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</si>
  <si>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</si>
  <si>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</si>
  <si>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</si>
  <si>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</si>
  <si>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</si>
  <si>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</si>
  <si>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</si>
  <si>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</si>
  <si>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</si>
  <si>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</si>
  <si>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</si>
  <si>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</si>
  <si>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</si>
  <si>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</si>
  <si>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</si>
  <si>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</si>
  <si>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</si>
  <si>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</si>
  <si>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</si>
  <si>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</si>
  <si>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</si>
  <si>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</si>
  <si>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</si>
  <si>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</si>
  <si>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</si>
  <si>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</si>
  <si>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</si>
  <si>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</si>
  <si>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</si>
  <si>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</si>
  <si>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</si>
  <si>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</si>
  <si>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</si>
  <si>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</si>
  <si>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</si>
  <si>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</si>
  <si>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</si>
  <si>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</si>
  <si>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</si>
  <si>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</si>
  <si>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</si>
  <si>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</si>
  <si>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</si>
  <si>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</si>
  <si>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</si>
  <si>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</si>
  <si>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</si>
  <si>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</si>
  <si>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</si>
  <si>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</si>
  <si>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</si>
  <si>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</si>
  <si>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</si>
  <si>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</si>
  <si>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</si>
  <si>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</si>
  <si>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</si>
  <si>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</si>
  <si>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</si>
  <si>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</si>
  <si>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</si>
  <si>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</si>
  <si>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</si>
  <si>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</si>
  <si>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</si>
  <si>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</si>
  <si>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</si>
  <si>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</si>
  <si>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</si>
  <si>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</si>
  <si>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</si>
  <si>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</si>
  <si>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</si>
  <si>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</si>
  <si>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</si>
  <si>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</si>
  <si>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</si>
  <si>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</si>
  <si>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</si>
  <si>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</si>
  <si>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</si>
  <si>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</si>
  <si>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</si>
  <si>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</si>
  <si>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</si>
  <si>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</si>
  <si>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</si>
  <si>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</si>
  <si>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</si>
  <si>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</si>
  <si>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</si>
  <si>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</si>
  <si>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</si>
  <si>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</si>
  <si>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</si>
  <si>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</si>
  <si>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</si>
  <si>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</si>
  <si>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</si>
  <si>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</si>
  <si>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</si>
  <si>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</si>
  <si>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</si>
  <si>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</si>
  <si>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</si>
  <si>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</si>
  <si>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</si>
  <si>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</si>
  <si>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</si>
  <si>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</si>
  <si>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</si>
  <si>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</si>
  <si>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</si>
  <si>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</si>
  <si>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</si>
  <si>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</si>
  <si>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</si>
  <si>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</si>
  <si>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</si>
  <si>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</si>
  <si>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</si>
  <si>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</si>
  <si>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</si>
  <si>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</si>
  <si>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</si>
  <si>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</si>
  <si>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</si>
  <si>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</si>
  <si>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</si>
  <si>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</si>
  <si>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</si>
  <si>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</si>
  <si>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</si>
  <si>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</si>
  <si>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</si>
  <si>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</si>
  <si>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</si>
  <si>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</si>
  <si>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</si>
  <si>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</si>
  <si>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</si>
  <si>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</si>
  <si>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</si>
  <si>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</si>
  <si>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</si>
  <si>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</si>
  <si>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</si>
  <si>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</si>
  <si>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</si>
  <si>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</si>
  <si>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</si>
  <si>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</si>
  <si>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</si>
  <si>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</si>
  <si>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</si>
  <si>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</si>
  <si>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</si>
  <si>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</si>
  <si>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</si>
  <si>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</si>
  <si>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</si>
  <si>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</si>
  <si>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</si>
  <si>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</si>
  <si>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</si>
  <si>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</si>
  <si>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</si>
  <si>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</si>
  <si>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</si>
  <si>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</si>
  <si>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</si>
  <si>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</si>
  <si>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</si>
  <si>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</si>
  <si>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</si>
  <si>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</si>
  <si>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</si>
  <si>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</si>
  <si>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</si>
  <si>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</si>
  <si>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</si>
  <si>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</si>
  <si>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</si>
  <si>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</si>
  <si>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</si>
  <si>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</si>
  <si>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</si>
  <si>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</si>
  <si>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</si>
  <si>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</si>
  <si>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</si>
  <si>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</si>
  <si>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</si>
  <si>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</si>
  <si>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</si>
  <si>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</si>
  <si>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</si>
  <si>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</si>
  <si>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</si>
  <si>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</si>
  <si>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</si>
  <si>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</si>
  <si>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</si>
  <si>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</si>
  <si>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</si>
  <si>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</si>
  <si>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</si>
  <si>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</si>
  <si>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</si>
  <si>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</si>
  <si>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</si>
  <si>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</si>
  <si>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</si>
  <si>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</si>
  <si>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</si>
  <si>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</si>
  <si>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</si>
  <si>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</si>
  <si>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</si>
  <si>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</si>
  <si>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</si>
  <si>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</si>
  <si>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</si>
  <si>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</si>
  <si>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</si>
  <si>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</si>
  <si>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</si>
  <si>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</si>
  <si>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</si>
  <si>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</si>
  <si>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</si>
  <si>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</si>
  <si>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</si>
  <si>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</si>
  <si>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</si>
  <si>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</si>
  <si>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</si>
  <si>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</si>
  <si>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</si>
  <si>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</si>
  <si>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</si>
  <si>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</si>
  <si>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</si>
  <si>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</si>
  <si>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</si>
  <si>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</si>
  <si>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</si>
  <si>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</si>
  <si>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</si>
  <si>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</si>
  <si>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</si>
  <si>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</si>
  <si>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</si>
  <si>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</si>
  <si>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</si>
  <si>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</si>
  <si>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</si>
  <si>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</si>
  <si>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</si>
  <si>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</si>
  <si>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</si>
  <si>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</si>
  <si>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</si>
  <si>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</si>
  <si>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</si>
  <si>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</si>
  <si>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</si>
  <si>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</si>
  <si>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</si>
  <si>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</si>
  <si>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</si>
  <si>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</si>
  <si>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</si>
  <si>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</si>
  <si>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</si>
  <si>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</si>
  <si>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</si>
  <si>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</si>
  <si>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</si>
  <si>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</si>
  <si>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</si>
  <si>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</si>
  <si>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</si>
  <si>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</si>
  <si>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</si>
  <si>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</si>
  <si>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</si>
  <si>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</si>
  <si>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</si>
  <si>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</si>
  <si>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</si>
  <si>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</si>
  <si>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</si>
  <si>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</si>
  <si>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</si>
  <si>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</si>
  <si>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</si>
  <si>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</si>
  <si>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</si>
  <si>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</si>
  <si>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</si>
  <si>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</si>
  <si>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</si>
  <si>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</si>
  <si>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</si>
  <si>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</si>
  <si>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</si>
  <si>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</si>
  <si>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</si>
  <si>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</si>
  <si>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</si>
  <si>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</si>
  <si>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</si>
  <si>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</si>
  <si>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</si>
  <si>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</si>
  <si>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</si>
  <si>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</si>
  <si>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</si>
  <si>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</si>
  <si>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</si>
  <si>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</si>
  <si>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</si>
  <si>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</si>
  <si>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</si>
  <si>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</si>
  <si>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</si>
  <si>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</si>
  <si>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</si>
  <si>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</si>
  <si>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</si>
  <si>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</si>
  <si>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</si>
  <si>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</si>
  <si>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</si>
  <si>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</si>
  <si>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</si>
  <si>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</si>
  <si>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</si>
  <si>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</si>
  <si>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</si>
  <si>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</si>
  <si>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</si>
  <si>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</si>
  <si>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</si>
  <si>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</si>
  <si>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</si>
  <si>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</si>
  <si>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</si>
  <si>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</si>
  <si>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</si>
  <si>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</si>
  <si>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</si>
  <si>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</si>
  <si>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</si>
  <si>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</si>
  <si>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</si>
  <si>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</si>
  <si>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</si>
  <si>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</si>
  <si>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</si>
  <si>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</si>
  <si>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</si>
  <si>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</si>
  <si>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</si>
  <si>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</si>
  <si>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</si>
  <si>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</si>
  <si>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</si>
  <si>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</si>
  <si>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</si>
  <si>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</si>
  <si>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</si>
  <si>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</si>
  <si>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</si>
  <si>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</si>
  <si>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</si>
  <si>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</si>
  <si>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</si>
  <si>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</si>
  <si>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</si>
  <si>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</si>
  <si>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</si>
  <si>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</si>
  <si>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</si>
  <si>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</si>
  <si>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</si>
  <si>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</si>
  <si>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</si>
  <si>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</si>
  <si>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</si>
  <si>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</si>
  <si>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</si>
  <si>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</si>
  <si>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</si>
  <si>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</si>
  <si>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</si>
  <si>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</si>
  <si>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</si>
  <si>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</si>
  <si>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</si>
  <si>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</si>
  <si>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</si>
  <si>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</si>
  <si>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</si>
  <si>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</si>
  <si>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</si>
  <si>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</si>
  <si>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</si>
  <si>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</si>
  <si>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</si>
  <si>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</si>
  <si>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</si>
  <si>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</si>
  <si>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</si>
  <si>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</si>
  <si>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</si>
  <si>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</si>
  <si>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</si>
  <si>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</si>
  <si>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</si>
  <si>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</si>
  <si>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</si>
  <si>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</si>
  <si>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</si>
  <si>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</si>
  <si>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</si>
  <si>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</si>
  <si>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</si>
  <si>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</si>
  <si>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</si>
  <si>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</si>
  <si>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</si>
  <si>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</si>
  <si>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</si>
  <si>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</si>
  <si>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</si>
  <si>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</si>
  <si>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</si>
  <si>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</si>
  <si>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</si>
  <si>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</si>
  <si>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</si>
  <si>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</si>
  <si>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</si>
  <si>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</si>
  <si>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</si>
  <si>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</si>
  <si>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</si>
  <si>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</si>
  <si>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</si>
  <si>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</si>
  <si>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</si>
  <si>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</si>
  <si>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</si>
  <si>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</si>
  <si>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</si>
  <si>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</si>
  <si>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</si>
  <si>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</si>
  <si>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</si>
  <si>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</si>
  <si>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</si>
  <si>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</si>
  <si>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</si>
  <si>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</si>
  <si>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</si>
  <si>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</si>
  <si>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</si>
  <si>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</si>
  <si>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</si>
  <si>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</si>
  <si>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</si>
  <si>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</si>
  <si>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</si>
  <si>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</si>
  <si>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</si>
  <si>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</si>
  <si>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</si>
  <si>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</si>
  <si>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</si>
  <si>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</si>
  <si>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</si>
  <si>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</si>
  <si>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</si>
  <si>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</si>
  <si>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</si>
  <si>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</si>
  <si>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</si>
  <si>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</si>
  <si>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</si>
  <si>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</si>
  <si>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</si>
  <si>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</si>
  <si>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</si>
  <si>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</si>
  <si>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</si>
  <si>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</si>
  <si>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</si>
  <si>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</si>
  <si>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</si>
  <si>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</si>
  <si>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</si>
  <si>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</si>
  <si>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</si>
  <si>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</si>
  <si>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</si>
  <si>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</si>
  <si>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</si>
  <si>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</si>
  <si>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</si>
  <si>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</si>
  <si>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</si>
  <si>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</si>
  <si>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</si>
  <si>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</si>
  <si>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</si>
  <si>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</si>
  <si>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</si>
  <si>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</si>
  <si>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</si>
  <si>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</si>
  <si>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</si>
  <si>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</si>
  <si>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</si>
  <si>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</si>
  <si>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</si>
  <si>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</si>
  <si>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</si>
  <si>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</si>
  <si>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</si>
  <si>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</si>
  <si>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</si>
  <si>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</si>
  <si>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</si>
  <si>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</si>
  <si>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</si>
  <si>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</si>
  <si>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</si>
  <si>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</si>
  <si>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</si>
  <si>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</si>
  <si>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</si>
  <si>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</si>
  <si>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</si>
  <si>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</si>
  <si>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</si>
  <si>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</si>
  <si>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</si>
  <si>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</si>
  <si>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</si>
  <si>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</si>
  <si>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</si>
  <si>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</si>
  <si>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</si>
  <si>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</si>
  <si>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</si>
  <si>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</si>
  <si>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</si>
  <si>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</si>
  <si>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</si>
  <si>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</si>
  <si>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</si>
  <si>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</si>
  <si>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</si>
  <si>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</si>
  <si>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</si>
  <si>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</si>
  <si>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</si>
  <si>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</si>
  <si>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</si>
  <si>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</si>
  <si>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</si>
  <si>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</si>
  <si>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</si>
  <si>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</si>
  <si>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</si>
  <si>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</si>
  <si>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</si>
  <si>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</si>
  <si>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</si>
  <si>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</si>
  <si>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</si>
  <si>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</si>
  <si>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</si>
  <si>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</si>
  <si>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</si>
  <si>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</si>
  <si>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</si>
  <si>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</si>
  <si>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</si>
  <si>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</si>
  <si>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</si>
  <si>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</si>
  <si>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</si>
  <si>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</si>
  <si>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</si>
  <si>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</si>
  <si>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</si>
  <si>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</si>
  <si>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</si>
  <si>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</si>
  <si>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</si>
  <si>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</si>
  <si>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</si>
  <si>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</si>
  <si>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</si>
  <si>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</si>
  <si>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</si>
  <si>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</si>
  <si>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</si>
  <si>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</si>
  <si>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</si>
  <si>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</si>
  <si>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</si>
  <si>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</si>
  <si>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</si>
  <si>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</si>
  <si>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</si>
  <si>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</si>
  <si>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</si>
  <si>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</si>
  <si>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</si>
  <si>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</si>
  <si>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</si>
  <si>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</si>
  <si>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</si>
  <si>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</si>
  <si>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</si>
  <si>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</si>
  <si>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</si>
  <si>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</si>
  <si>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</si>
  <si>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</si>
  <si>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</si>
  <si>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</si>
  <si>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</si>
  <si>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</si>
  <si>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</si>
  <si>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</si>
  <si>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</si>
  <si>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</si>
  <si>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</si>
  <si>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</si>
  <si>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</si>
  <si>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</si>
  <si>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</si>
  <si>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</si>
  <si>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</si>
  <si>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</si>
  <si>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</si>
  <si>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</si>
  <si>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</si>
  <si>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</si>
  <si>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</si>
  <si>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</si>
  <si>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</si>
  <si>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</si>
  <si>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</si>
  <si>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</si>
  <si>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</si>
  <si>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</si>
  <si>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</si>
  <si>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</si>
  <si>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</si>
  <si>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</si>
  <si>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</si>
  <si>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</si>
  <si>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</si>
  <si>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</si>
  <si>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</si>
  <si>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</si>
  <si>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</si>
  <si>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</si>
  <si>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</si>
  <si>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</si>
  <si>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</si>
  <si>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</si>
  <si>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</si>
  <si>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</si>
  <si>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</si>
  <si>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</si>
  <si>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</si>
  <si>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</si>
  <si>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</si>
  <si>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</si>
  <si>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</si>
  <si>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</si>
  <si>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</si>
  <si>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</si>
  <si>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</si>
  <si>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</si>
  <si>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</si>
  <si>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</si>
  <si>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</si>
  <si>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</si>
  <si>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</si>
  <si>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</si>
  <si>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</si>
  <si>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</si>
  <si>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</si>
  <si>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</si>
  <si>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</si>
  <si>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</si>
  <si>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</si>
  <si>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</si>
  <si>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</si>
  <si>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</si>
  <si>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</si>
  <si>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</si>
  <si>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</si>
  <si>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</si>
  <si>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</si>
  <si>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</si>
  <si>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</si>
  <si>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</si>
  <si>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</si>
  <si>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</si>
  <si>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</si>
  <si>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</si>
  <si>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</si>
  <si>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</si>
  <si>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</si>
  <si>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</si>
  <si>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</si>
  <si>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</si>
  <si>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</si>
  <si>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</si>
  <si>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</si>
  <si>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</si>
  <si>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</si>
  <si>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</si>
  <si>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</si>
  <si>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</si>
  <si>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</si>
  <si>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</si>
  <si>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</si>
  <si>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</si>
  <si>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</si>
  <si>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</si>
  <si>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</si>
  <si>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</si>
  <si>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</si>
  <si>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</si>
  <si>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</si>
  <si>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</si>
  <si>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</si>
  <si>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</si>
  <si>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</si>
  <si>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</si>
  <si>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</si>
  <si>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</si>
  <si>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</si>
  <si>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</si>
  <si>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</si>
  <si>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</si>
  <si>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</si>
  <si>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</si>
  <si>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</si>
  <si>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</si>
  <si>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</si>
  <si>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</si>
  <si>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</si>
  <si>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</si>
  <si>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</si>
  <si>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</si>
  <si>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</si>
  <si>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</si>
  <si>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</si>
  <si>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</si>
  <si>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</si>
  <si>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</si>
  <si>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</si>
  <si>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</si>
  <si>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</si>
  <si>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</si>
  <si>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</si>
  <si>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</si>
  <si>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</si>
  <si>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</si>
  <si>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</si>
  <si>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</si>
  <si>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</si>
  <si>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</si>
  <si>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</si>
  <si>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</si>
  <si>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</si>
  <si>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</si>
  <si>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</si>
  <si>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</si>
  <si>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</si>
  <si>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</si>
  <si>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</si>
  <si>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</si>
  <si>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</si>
  <si>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</si>
  <si>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</si>
  <si>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</si>
  <si>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</si>
  <si>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</si>
  <si>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</si>
  <si>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</si>
  <si>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</si>
  <si>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</si>
  <si>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</si>
  <si>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</si>
  <si>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</si>
  <si>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</si>
  <si>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</si>
  <si>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</si>
  <si>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</si>
  <si>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</si>
  <si>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</si>
  <si>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</si>
  <si>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</si>
  <si>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</si>
  <si>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</si>
  <si>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</si>
  <si>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</si>
  <si>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</si>
  <si>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</si>
  <si>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</si>
  <si>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</si>
  <si>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</si>
  <si>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</si>
  <si>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</si>
  <si>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</si>
  <si>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</si>
  <si>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</si>
  <si>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</si>
  <si>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</si>
  <si>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</si>
  <si>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</si>
  <si>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</si>
  <si>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</si>
  <si>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</si>
  <si>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</si>
  <si>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</si>
  <si>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</si>
  <si>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</si>
  <si>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</si>
  <si>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</si>
  <si>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</si>
  <si>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</si>
  <si>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</si>
  <si>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</si>
  <si>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</si>
  <si>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</si>
  <si>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</si>
  <si>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</si>
  <si>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</si>
  <si>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</si>
  <si>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</si>
  <si>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</si>
  <si>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</si>
  <si>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</si>
  <si>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</si>
  <si>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</si>
  <si>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</si>
  <si>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</si>
  <si>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</si>
  <si>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</si>
  <si>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</si>
  <si>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</si>
  <si>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</si>
  <si>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</si>
  <si>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</si>
  <si>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</si>
  <si>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</si>
  <si>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</si>
  <si>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</si>
  <si>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</si>
  <si>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</si>
  <si>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</si>
  <si>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</si>
  <si>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</si>
  <si>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</si>
  <si>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</si>
  <si>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</si>
  <si>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</si>
  <si>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</si>
  <si>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</si>
  <si>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</si>
  <si>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</si>
  <si>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</si>
  <si>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</si>
  <si>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</si>
  <si>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</si>
  <si>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</si>
  <si>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</si>
  <si>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</si>
  <si>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</si>
  <si>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</si>
  <si>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</si>
  <si>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</si>
  <si>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</si>
  <si>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</si>
  <si>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</si>
  <si>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</si>
  <si>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</si>
  <si>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</si>
  <si>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</si>
  <si>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</si>
  <si>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</si>
  <si>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</si>
  <si>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</si>
  <si>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</si>
  <si>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</si>
  <si>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</si>
  <si>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</si>
  <si>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</si>
  <si>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</si>
  <si>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</si>
  <si>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</si>
  <si>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</si>
  <si>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</si>
  <si>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</si>
  <si>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</si>
  <si>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</si>
  <si>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</si>
  <si>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</si>
  <si>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</si>
  <si>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</si>
  <si>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</si>
  <si>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</si>
  <si>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</si>
  <si>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</si>
  <si>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</si>
  <si>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</si>
  <si>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</si>
  <si>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</si>
  <si>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</si>
  <si>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</si>
  <si>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</si>
  <si>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</si>
  <si>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</si>
  <si>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</si>
  <si>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</si>
  <si>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</si>
  <si>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</si>
  <si>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</si>
  <si>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</si>
  <si>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</si>
  <si>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</si>
  <si>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</si>
  <si>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</si>
  <si>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</si>
  <si>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</si>
  <si>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</si>
  <si>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</si>
  <si>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</si>
  <si>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</si>
  <si>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</si>
  <si>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</si>
  <si>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</si>
  <si>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</si>
  <si>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</si>
  <si>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</si>
  <si>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</si>
  <si>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</si>
  <si>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</si>
  <si>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</si>
  <si>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</si>
  <si>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</si>
  <si>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</si>
  <si>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</si>
  <si>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</si>
  <si>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</si>
  <si>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</si>
  <si>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</si>
  <si>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</si>
  <si>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</si>
  <si>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</si>
  <si>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</si>
  <si>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</si>
  <si>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</si>
  <si>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</si>
  <si>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</si>
  <si>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</si>
  <si>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</si>
  <si>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</si>
  <si>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</si>
  <si>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</si>
  <si>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</si>
  <si>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</si>
  <si>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</si>
  <si>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</si>
  <si>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</si>
  <si>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</si>
  <si>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</si>
  <si>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</si>
  <si>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</si>
  <si>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</si>
  <si>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</si>
  <si>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</si>
  <si>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</si>
  <si>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</si>
  <si>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</si>
  <si>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</si>
  <si>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</si>
  <si>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</si>
  <si>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</si>
  <si>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</si>
  <si>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</si>
  <si>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</si>
  <si>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</si>
  <si>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</si>
  <si>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</si>
  <si>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</si>
  <si>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</si>
  <si>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</si>
  <si>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</si>
  <si>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</si>
  <si>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</si>
  <si>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</si>
  <si>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</si>
  <si>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</si>
  <si>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</si>
  <si>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</si>
  <si>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</si>
  <si>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</si>
  <si>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</si>
  <si>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</si>
  <si>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</si>
  <si>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</si>
  <si>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</si>
  <si>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</si>
  <si>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</si>
  <si>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</si>
  <si>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</si>
  <si>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</si>
  <si>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</si>
  <si>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</si>
  <si>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</si>
  <si>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</si>
  <si>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</si>
  <si>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</si>
  <si>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</si>
  <si>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</si>
  <si>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</si>
  <si>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</si>
  <si>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</si>
  <si>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</si>
  <si>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</si>
  <si>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</si>
  <si>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</si>
  <si>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</si>
  <si>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</si>
  <si>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</si>
  <si>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</si>
  <si>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</si>
  <si>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</si>
  <si>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</si>
  <si>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</si>
  <si>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</si>
  <si>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</si>
  <si>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</si>
  <si>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</si>
  <si>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</si>
  <si>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</si>
  <si>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</si>
  <si>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</si>
  <si>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</si>
  <si>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</si>
  <si>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</si>
  <si>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</si>
  <si>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</si>
  <si>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</si>
  <si>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</si>
  <si>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</si>
  <si>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</si>
  <si>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</si>
  <si>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</si>
  <si>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</si>
  <si>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</si>
  <si>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</si>
  <si>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</si>
  <si>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</si>
  <si>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</si>
  <si>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</si>
  <si>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</si>
  <si>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</si>
  <si>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</si>
  <si>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</si>
  <si>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</si>
  <si>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</si>
  <si>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</si>
  <si>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</si>
  <si>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</si>
  <si>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</si>
  <si>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</si>
  <si>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</si>
  <si>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</si>
  <si>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</si>
  <si>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</si>
  <si>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</si>
  <si>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</si>
  <si>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</si>
  <si>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</si>
  <si>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</si>
  <si>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</si>
  <si>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</si>
  <si>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</si>
  <si>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</si>
  <si>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</si>
  <si>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</si>
  <si>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</si>
  <si>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</si>
  <si>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</si>
  <si>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</si>
  <si>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</si>
  <si>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</si>
  <si>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</si>
  <si>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</si>
  <si>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</si>
  <si>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</si>
  <si>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</si>
  <si>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</si>
  <si>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</si>
  <si>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</si>
  <si>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</si>
  <si>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</si>
  <si>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</si>
  <si>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</si>
  <si>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</si>
  <si>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</si>
  <si>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</si>
  <si>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</si>
  <si>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</si>
  <si>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</si>
  <si>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</si>
  <si>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</si>
  <si>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</si>
  <si>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</si>
  <si>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</si>
  <si>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</si>
  <si>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</si>
  <si>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</si>
  <si>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</si>
  <si>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</si>
  <si>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</si>
  <si>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</si>
  <si>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</si>
  <si>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</si>
  <si>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</si>
  <si>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</si>
  <si>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</si>
  <si>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</si>
  <si>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</si>
  <si>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</si>
  <si>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</si>
  <si>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</si>
  <si>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</si>
  <si>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</si>
  <si>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</si>
  <si>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</si>
  <si>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</si>
  <si>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</si>
  <si>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</si>
  <si>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</si>
  <si>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</si>
  <si>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</si>
  <si>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</si>
  <si>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</si>
  <si>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</si>
  <si>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</si>
  <si>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</si>
  <si>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</si>
  <si>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</si>
  <si>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</si>
  <si>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</si>
  <si>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</si>
  <si>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</si>
  <si>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</si>
  <si>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</si>
  <si>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</si>
  <si>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</si>
  <si>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</si>
  <si>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</si>
  <si>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</si>
  <si>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</si>
  <si>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</si>
  <si>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</si>
  <si>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</si>
  <si>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</si>
  <si>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</si>
  <si>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</si>
  <si>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</si>
  <si>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</si>
  <si>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</si>
  <si>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</si>
  <si>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</si>
  <si>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</si>
  <si>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</si>
  <si>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</si>
  <si>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</si>
  <si>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</si>
  <si>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</si>
  <si>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</si>
  <si>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</si>
  <si>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</si>
  <si>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</si>
  <si>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</si>
  <si>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</si>
  <si>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</si>
  <si>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</si>
  <si>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</si>
  <si>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</si>
  <si>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</si>
  <si>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</si>
  <si>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</si>
  <si>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</si>
  <si>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</si>
  <si>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</si>
  <si>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</si>
  <si>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</si>
  <si>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</si>
  <si>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</si>
  <si>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</si>
  <si>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</si>
  <si>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</si>
  <si>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</si>
  <si>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</si>
  <si>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</si>
  <si>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</si>
  <si>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</si>
  <si>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</si>
  <si>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</si>
  <si>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</si>
  <si>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</si>
  <si>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</si>
  <si>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</si>
  <si>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</si>
  <si>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</si>
  <si>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</si>
  <si>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</si>
  <si>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</si>
  <si>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</si>
  <si>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</si>
  <si>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</si>
  <si>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</si>
  <si>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</si>
  <si>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</si>
  <si>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</si>
  <si>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</si>
  <si>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</si>
  <si>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</si>
  <si>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</si>
  <si>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</si>
  <si>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</si>
  <si>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</si>
  <si>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</si>
  <si>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</si>
  <si>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</si>
  <si>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</si>
  <si>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</si>
  <si>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</si>
  <si>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</si>
  <si>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</si>
  <si>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</si>
  <si>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</si>
  <si>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</si>
  <si>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</si>
  <si>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</si>
  <si>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</si>
  <si>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</si>
  <si>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</si>
  <si>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</si>
  <si>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</si>
  <si>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</si>
  <si>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</si>
  <si>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</si>
  <si>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</si>
  <si>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</si>
  <si>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</si>
  <si>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</si>
  <si>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</si>
  <si>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</si>
  <si>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</si>
  <si>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</si>
  <si>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</si>
  <si>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</si>
  <si>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</si>
  <si>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</si>
  <si>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</si>
  <si>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</si>
  <si>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</si>
  <si>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</si>
  <si>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</si>
  <si>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</si>
  <si>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</si>
  <si>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</si>
  <si>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</si>
  <si>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</si>
  <si>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</si>
  <si>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</si>
  <si>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</si>
  <si>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</si>
  <si>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</si>
  <si>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</si>
  <si>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</si>
  <si>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</si>
  <si>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</si>
  <si>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</si>
  <si>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</si>
  <si>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</si>
  <si>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</si>
  <si>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</si>
  <si>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</si>
  <si>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</si>
  <si>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</si>
  <si>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</si>
  <si>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</si>
  <si>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</si>
  <si>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</si>
  <si>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</si>
  <si>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</si>
  <si>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</si>
  <si>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</si>
  <si>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</si>
  <si>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</si>
  <si>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</si>
  <si>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</si>
  <si>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</si>
  <si>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</si>
  <si>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</si>
  <si>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</si>
  <si>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</si>
  <si>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</si>
  <si>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</si>
  <si>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</si>
  <si>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</si>
  <si>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</si>
  <si>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</si>
  <si>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</si>
  <si>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</si>
  <si>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</si>
  <si>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</si>
  <si>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</si>
  <si>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</si>
  <si>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</si>
  <si>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</si>
  <si>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</si>
  <si>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</si>
  <si>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</si>
  <si>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</si>
  <si>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</si>
  <si>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</si>
  <si>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</si>
  <si>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</si>
  <si>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</si>
  <si>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</si>
  <si>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</si>
  <si>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</si>
  <si>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</si>
  <si>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</si>
  <si>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</si>
  <si>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</si>
  <si>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</si>
  <si>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</si>
  <si>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</si>
  <si>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</si>
  <si>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</si>
  <si>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</si>
  <si>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</si>
  <si>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</si>
  <si>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</si>
  <si>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</si>
  <si>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</si>
  <si>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</si>
  <si>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</si>
  <si>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</si>
  <si>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</si>
  <si>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</si>
  <si>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</si>
  <si>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</si>
  <si>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</si>
  <si>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</si>
  <si>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</si>
  <si>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</si>
  <si>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</si>
  <si>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</si>
  <si>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</si>
  <si>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</si>
  <si>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</si>
  <si>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</si>
  <si>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</si>
  <si>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</si>
  <si>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</si>
  <si>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</si>
  <si>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</si>
  <si>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</si>
  <si>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</si>
  <si>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</si>
  <si>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</si>
  <si>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</si>
  <si>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</si>
  <si>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</si>
  <si>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</si>
  <si>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</si>
  <si>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</si>
  <si>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</si>
  <si>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</si>
  <si>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</si>
  <si>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</si>
  <si>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</si>
  <si>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</si>
  <si>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</si>
  <si>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</si>
  <si>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</si>
  <si>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</si>
  <si>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</si>
  <si>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</si>
  <si>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</si>
  <si>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</si>
  <si>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</si>
  <si>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</si>
  <si>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</si>
  <si>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</si>
  <si>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</si>
  <si>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</si>
  <si>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</si>
  <si>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</si>
  <si>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</si>
  <si>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</si>
  <si>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</si>
  <si>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</si>
  <si>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</si>
  <si>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</si>
  <si>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</si>
  <si>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</si>
  <si>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</si>
  <si>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</si>
  <si>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</si>
  <si>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</si>
  <si>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</si>
  <si>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</si>
  <si>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</si>
  <si>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</si>
  <si>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</si>
  <si>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</si>
  <si>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</si>
  <si>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</si>
  <si>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</si>
  <si>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</si>
  <si>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</si>
  <si>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</si>
  <si>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</si>
  <si>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</si>
  <si>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</si>
  <si>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</si>
  <si>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</si>
  <si>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</si>
  <si>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</si>
  <si>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</si>
  <si>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</si>
  <si>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</si>
  <si>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</si>
  <si>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</si>
  <si>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</si>
  <si>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</si>
  <si>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</si>
  <si>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</si>
  <si>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</si>
  <si>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</si>
  <si>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</si>
  <si>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</si>
  <si>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</si>
  <si>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</si>
  <si>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</si>
  <si>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</si>
  <si>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</si>
  <si>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</si>
  <si>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</si>
  <si>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</si>
  <si>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</si>
  <si>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</si>
  <si>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</si>
  <si>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</si>
  <si>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</si>
  <si>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</si>
  <si>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</si>
  <si>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</si>
  <si>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</si>
  <si>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</si>
  <si>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</si>
  <si>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</si>
  <si>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</si>
  <si>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</si>
  <si>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</si>
  <si>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</si>
  <si>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</si>
  <si>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</si>
  <si>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</si>
  <si>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</si>
  <si>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</si>
  <si>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</si>
  <si>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</si>
  <si>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</si>
  <si>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</si>
  <si>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</si>
  <si>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</si>
  <si>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</si>
  <si>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</si>
  <si>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</si>
  <si>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</si>
  <si>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</si>
  <si>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</si>
  <si>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</si>
  <si>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</si>
  <si>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</si>
  <si>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</si>
  <si>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</si>
  <si>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</si>
  <si>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</si>
  <si>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</si>
  <si>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</si>
  <si>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</si>
  <si>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</si>
  <si>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</si>
  <si>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</si>
  <si>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</si>
  <si>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</si>
  <si>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</si>
  <si>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</si>
  <si>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</si>
  <si>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</si>
  <si>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</si>
  <si>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</si>
  <si>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</si>
  <si>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</si>
  <si>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</si>
  <si>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</si>
  <si>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</si>
  <si>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</si>
  <si>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</si>
  <si>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</si>
  <si>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</si>
  <si>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</si>
  <si>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</si>
  <si>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</si>
  <si>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</si>
  <si>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</si>
  <si>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</si>
  <si>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</si>
  <si>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</si>
  <si>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</si>
  <si>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</si>
  <si>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</si>
  <si>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</si>
  <si>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</si>
  <si>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</si>
  <si>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</si>
  <si>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</si>
  <si>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</si>
  <si>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</si>
  <si>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</si>
  <si>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</si>
  <si>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</si>
  <si>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</si>
  <si>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</si>
  <si>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</si>
  <si>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</si>
  <si>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</si>
  <si>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</si>
  <si>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</si>
  <si>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</si>
  <si>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</si>
  <si>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</si>
  <si>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</si>
  <si>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</si>
  <si>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</si>
  <si>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</si>
  <si>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</si>
  <si>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</si>
  <si>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</si>
  <si>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</si>
  <si>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</si>
  <si>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</si>
  <si>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</si>
  <si>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</si>
  <si>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</si>
  <si>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</si>
  <si>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</si>
  <si>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</si>
  <si>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</si>
  <si>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</si>
  <si>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</si>
  <si>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</si>
  <si>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</si>
  <si>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</si>
  <si>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</si>
  <si>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</si>
  <si>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</si>
  <si>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</si>
  <si>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</si>
  <si>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</si>
  <si>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</si>
  <si>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</si>
  <si>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</si>
  <si>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</si>
  <si>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</si>
  <si>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</si>
  <si>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</si>
  <si>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</si>
  <si>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</si>
  <si>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</si>
  <si>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</si>
  <si>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</si>
  <si>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</si>
  <si>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</si>
  <si>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</si>
  <si>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</si>
  <si>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</si>
  <si>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</si>
  <si>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</si>
  <si>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</si>
  <si>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</si>
  <si>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</si>
  <si>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</si>
  <si>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</si>
  <si>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</si>
  <si>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</si>
  <si>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</si>
  <si>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</si>
  <si>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</si>
  <si>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</si>
  <si>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</si>
  <si>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</si>
  <si>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</si>
  <si>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</si>
  <si>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</si>
  <si>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</si>
  <si>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</si>
  <si>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</si>
  <si>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</si>
  <si>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</si>
  <si>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</si>
  <si>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</si>
  <si>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</si>
  <si>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</si>
  <si>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</si>
  <si>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</si>
  <si>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</si>
  <si>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</si>
  <si>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</si>
  <si>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</si>
  <si>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</si>
  <si>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</si>
  <si>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</si>
  <si>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</si>
  <si>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</si>
  <si>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</si>
  <si>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</si>
  <si>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</si>
  <si>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</si>
  <si>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</si>
  <si>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</si>
  <si>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</si>
  <si>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</si>
  <si>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</si>
  <si>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</si>
  <si>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</si>
  <si>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</si>
  <si>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</si>
  <si>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</si>
  <si>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</si>
  <si>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</si>
  <si>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</si>
  <si>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</si>
  <si>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</si>
  <si>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</si>
  <si>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</si>
  <si>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</si>
  <si>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</si>
  <si>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</si>
  <si>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</si>
  <si>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</si>
  <si>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</si>
  <si>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</si>
  <si>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</si>
  <si>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</si>
  <si>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</si>
  <si>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</si>
  <si>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</si>
  <si>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</si>
  <si>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</si>
  <si>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</si>
  <si>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</si>
  <si>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</si>
  <si>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</si>
  <si>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</si>
  <si>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</si>
  <si>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</si>
  <si>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</si>
  <si>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</si>
  <si>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</si>
  <si>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</si>
  <si>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</si>
  <si>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</si>
  <si>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</si>
  <si>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</si>
  <si>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</si>
  <si>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</si>
  <si>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</si>
  <si>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</si>
  <si>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</si>
  <si>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</si>
  <si>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</si>
  <si>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</si>
  <si>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</si>
  <si>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</si>
  <si>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</si>
  <si>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</si>
  <si>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</si>
  <si>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</si>
  <si>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</si>
  <si>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</si>
  <si>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</si>
  <si>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</si>
  <si>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</si>
  <si>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</si>
  <si>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</si>
  <si>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</si>
  <si>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</si>
  <si>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</si>
  <si>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</si>
  <si>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</si>
  <si>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</si>
  <si>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</si>
  <si>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</si>
  <si>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</si>
  <si>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</si>
  <si>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</si>
  <si>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</si>
  <si>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</si>
  <si>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</si>
  <si>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</si>
  <si>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</si>
  <si>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</si>
  <si>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</si>
  <si>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</si>
  <si>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</si>
  <si>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</si>
  <si>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</si>
  <si>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</si>
  <si>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</si>
  <si>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</si>
  <si>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</si>
  <si>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</si>
  <si>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</si>
  <si>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</si>
  <si>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</si>
  <si>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</si>
  <si>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</si>
  <si>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</si>
  <si>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</si>
  <si>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</si>
  <si>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</si>
  <si>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</si>
  <si>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</si>
  <si>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</si>
  <si>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</si>
  <si>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</si>
  <si>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</si>
  <si>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</si>
  <si>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</si>
  <si>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</si>
  <si>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</si>
  <si>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</si>
  <si>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</si>
  <si>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</si>
  <si>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</si>
  <si>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</si>
  <si>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</si>
  <si>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</si>
  <si>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</si>
  <si>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</si>
  <si>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</si>
  <si>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</si>
  <si>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</si>
  <si>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</si>
  <si>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</si>
  <si>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</si>
  <si>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</si>
  <si>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</si>
  <si>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</si>
  <si>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</si>
  <si>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</si>
  <si>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</si>
  <si>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</si>
  <si>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</si>
  <si>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</si>
  <si>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</si>
  <si>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</si>
  <si>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</si>
  <si>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</si>
  <si>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</si>
  <si>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</si>
  <si>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</si>
  <si>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</si>
  <si>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</si>
  <si>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</si>
  <si>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</si>
  <si>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</si>
  <si>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</si>
  <si>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</si>
  <si>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</si>
  <si>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</si>
  <si>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</si>
  <si>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</si>
  <si>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</si>
  <si>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</si>
  <si>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</si>
  <si>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</si>
  <si>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</si>
  <si>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</si>
  <si>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</si>
  <si>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</si>
  <si>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</si>
  <si>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</si>
  <si>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</si>
  <si>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</si>
  <si>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</si>
  <si>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</si>
  <si>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</si>
  <si>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</si>
  <si>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</si>
  <si>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</si>
  <si>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</si>
  <si>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</si>
  <si>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</si>
  <si>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</si>
  <si>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</si>
  <si>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</si>
  <si>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</si>
  <si>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</si>
  <si>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</si>
  <si>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</si>
  <si>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</si>
  <si>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</si>
  <si>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</si>
  <si>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</si>
  <si>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</si>
  <si>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</si>
  <si>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</si>
  <si>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</si>
  <si>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</si>
  <si>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</si>
  <si>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</si>
  <si>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</si>
  <si>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</si>
  <si>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</si>
  <si>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</si>
  <si>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</si>
  <si>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</si>
  <si>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</si>
  <si>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</si>
  <si>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</si>
  <si>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</si>
  <si>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</si>
  <si>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</si>
  <si>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</si>
  <si>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</si>
  <si>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</si>
  <si>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</si>
  <si>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</si>
  <si>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</si>
  <si>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</si>
  <si>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</si>
  <si>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</si>
  <si>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</si>
  <si>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</si>
  <si>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</si>
  <si>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</si>
  <si>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</si>
  <si>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</si>
  <si>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</si>
  <si>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</si>
  <si>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</si>
  <si>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</si>
  <si>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</si>
  <si>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</si>
  <si>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</si>
  <si>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</si>
  <si>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</si>
  <si>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</si>
  <si>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</si>
  <si>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</si>
  <si>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</si>
  <si>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</si>
  <si>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</si>
  <si>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</si>
  <si>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</si>
  <si>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</si>
  <si>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</si>
  <si>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</si>
  <si>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</si>
  <si>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</si>
  <si>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</si>
  <si>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</si>
  <si>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</si>
  <si>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</si>
  <si>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</si>
  <si>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</si>
  <si>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</si>
  <si>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</si>
  <si>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</si>
  <si>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</si>
  <si>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</si>
  <si>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</si>
  <si>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</si>
  <si>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</si>
  <si>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</si>
  <si>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</si>
  <si>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</si>
  <si>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</si>
  <si>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</si>
  <si>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</si>
  <si>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</si>
  <si>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</si>
  <si>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</si>
  <si>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</si>
  <si>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</si>
  <si>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</si>
  <si>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</si>
  <si>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</si>
  <si>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</si>
  <si>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</si>
  <si>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</si>
  <si>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</si>
  <si>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</si>
  <si>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</si>
  <si>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</si>
  <si>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</si>
  <si>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</si>
  <si>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</si>
  <si>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</si>
  <si>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</si>
  <si>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</si>
  <si>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</si>
  <si>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</si>
  <si>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</si>
  <si>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</si>
  <si>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</si>
  <si>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</si>
  <si>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</si>
  <si>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</si>
  <si>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</si>
  <si>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</si>
  <si>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</si>
  <si>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</si>
  <si>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</si>
  <si>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</si>
  <si>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</si>
  <si>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</si>
  <si>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</si>
  <si>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</si>
  <si>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</si>
  <si>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</si>
  <si>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</si>
  <si>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</si>
  <si>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</si>
  <si>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</si>
  <si>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</si>
  <si>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</si>
  <si>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</si>
  <si>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</si>
  <si>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</si>
  <si>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</si>
  <si>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</si>
  <si>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</si>
  <si>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</si>
  <si>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</si>
  <si>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</si>
  <si>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</si>
  <si>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</si>
  <si>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</si>
  <si>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</si>
  <si>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</si>
  <si>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</si>
  <si>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</si>
  <si>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</si>
  <si>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</si>
  <si>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</si>
  <si>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</si>
  <si>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</si>
  <si>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</si>
  <si>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</si>
  <si>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</si>
  <si>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</si>
  <si>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</si>
  <si>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</si>
  <si>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</si>
  <si>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</si>
  <si>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</si>
  <si>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</si>
  <si>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</si>
  <si>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</si>
  <si>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</si>
  <si>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</si>
  <si>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</si>
  <si>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</si>
  <si>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</si>
  <si>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</si>
  <si>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</si>
  <si>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</si>
  <si>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</si>
  <si>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</si>
  <si>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</si>
  <si>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</si>
  <si>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</si>
  <si>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</si>
  <si>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</si>
  <si>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</si>
  <si>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</si>
  <si>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</si>
  <si>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</si>
  <si>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</si>
  <si>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</si>
  <si>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</si>
  <si>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</si>
  <si>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</si>
  <si>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</si>
  <si>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</si>
  <si>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</si>
  <si>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</si>
  <si>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</si>
  <si>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</si>
  <si>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</si>
  <si>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</si>
  <si>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</si>
  <si>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</si>
  <si>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</si>
  <si>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</si>
  <si>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</si>
  <si>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</si>
  <si>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</si>
  <si>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</si>
  <si>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</si>
  <si>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</si>
  <si>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</si>
  <si>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</si>
  <si>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</si>
  <si>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</si>
  <si>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</si>
  <si>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</si>
  <si>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</si>
  <si>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</si>
  <si>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</si>
  <si>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</si>
  <si>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</si>
  <si>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</si>
  <si>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</si>
  <si>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</si>
  <si>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</si>
  <si>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</si>
  <si>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</si>
  <si>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</si>
  <si>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</si>
  <si>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</si>
  <si>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</si>
  <si>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</si>
  <si>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</si>
  <si>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</si>
  <si>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</si>
  <si>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</si>
  <si>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</si>
  <si>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</si>
  <si>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</si>
  <si>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</si>
  <si>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</si>
  <si>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</si>
  <si>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</si>
  <si>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</si>
  <si>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</si>
  <si>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</si>
  <si>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</si>
  <si>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</si>
  <si>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</si>
  <si>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</si>
  <si>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</si>
  <si>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</si>
  <si>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</si>
  <si>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</si>
  <si>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</si>
  <si>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</si>
  <si>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</si>
  <si>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</si>
  <si>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</si>
  <si>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</si>
  <si>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</si>
  <si>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</si>
  <si>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</si>
  <si>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</si>
  <si>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</si>
  <si>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</si>
  <si>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</si>
  <si>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</si>
  <si>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</si>
  <si>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</si>
  <si>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</si>
  <si>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</si>
  <si>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</si>
  <si>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</si>
  <si>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</si>
  <si>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</si>
  <si>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</si>
  <si>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</si>
  <si>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</si>
  <si>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</si>
  <si>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</si>
  <si>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</si>
  <si>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</si>
  <si>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</si>
  <si>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</si>
  <si>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</si>
  <si>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</si>
  <si>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</si>
  <si>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</si>
  <si>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</si>
  <si>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</si>
  <si>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</si>
  <si>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</si>
  <si>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</si>
  <si>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</si>
  <si>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</si>
  <si>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</si>
  <si>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</si>
  <si>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</si>
  <si>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</si>
  <si>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</si>
  <si>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</si>
  <si>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</si>
  <si>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</si>
  <si>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</si>
  <si>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</si>
  <si>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</si>
  <si>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</si>
  <si>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</si>
  <si>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</si>
  <si>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</si>
  <si>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</si>
  <si>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</si>
  <si>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</si>
  <si>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</si>
  <si>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</si>
  <si>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</si>
  <si>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</si>
  <si>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</si>
  <si>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</si>
  <si>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</si>
  <si>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</si>
  <si>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</si>
  <si>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</si>
  <si>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</si>
  <si>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</si>
  <si>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</si>
  <si>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</si>
  <si>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</si>
  <si>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</si>
  <si>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</si>
  <si>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</si>
  <si>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</si>
  <si>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</si>
  <si>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</si>
  <si>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</si>
  <si>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</si>
  <si>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</si>
  <si>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</si>
  <si>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</si>
  <si>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</si>
  <si>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</si>
  <si>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</si>
  <si>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</si>
  <si>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</si>
  <si>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</si>
  <si>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</si>
  <si>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</si>
  <si>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</si>
  <si>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</si>
  <si>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</si>
  <si>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</si>
  <si>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</si>
  <si>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</si>
  <si>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</si>
  <si>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</si>
  <si>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</si>
  <si>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</si>
  <si>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</si>
  <si>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</si>
  <si>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</si>
  <si>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</si>
  <si>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</si>
  <si>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</si>
  <si>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</si>
  <si>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</si>
  <si>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</si>
  <si>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</si>
  <si>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</si>
  <si>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</si>
  <si>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</si>
  <si>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</si>
  <si>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</si>
  <si>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</si>
  <si>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</si>
  <si>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</si>
  <si>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</si>
  <si>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</si>
  <si>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</si>
  <si>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</si>
  <si>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</si>
  <si>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</si>
  <si>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</si>
  <si>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</si>
  <si>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</si>
  <si>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</si>
  <si>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</si>
  <si>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</si>
  <si>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</si>
  <si>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</si>
  <si>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</si>
  <si>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</si>
  <si>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</si>
  <si>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</si>
  <si>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</si>
  <si>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</si>
  <si>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</si>
  <si>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</si>
  <si>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</si>
  <si>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</si>
  <si>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</si>
  <si>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</si>
  <si>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</si>
  <si>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</si>
  <si>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</si>
  <si>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</si>
  <si>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</si>
  <si>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</si>
  <si>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</si>
  <si>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</si>
  <si>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</si>
  <si>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</si>
  <si>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</si>
  <si>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</si>
  <si>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</si>
  <si>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</si>
  <si>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</si>
  <si>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</si>
  <si>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</si>
  <si>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</si>
  <si>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</si>
  <si>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</si>
  <si>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</si>
  <si>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</si>
  <si>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</si>
  <si>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</si>
  <si>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</si>
  <si>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</si>
  <si>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</si>
  <si>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</si>
  <si>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</si>
  <si>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</si>
  <si>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</si>
  <si>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</si>
  <si>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</si>
  <si>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</si>
  <si>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</si>
  <si>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</si>
  <si>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</si>
  <si>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</si>
  <si>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</si>
  <si>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</si>
  <si>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</si>
  <si>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</si>
  <si>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</si>
  <si>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</si>
  <si>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</si>
  <si>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</si>
  <si>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</si>
  <si>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</si>
  <si>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</si>
  <si>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</si>
  <si>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</si>
  <si>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</si>
  <si>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</si>
  <si>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</si>
  <si>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</si>
  <si>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</si>
  <si>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</si>
  <si>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</si>
  <si>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</si>
  <si>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</si>
  <si>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</si>
  <si>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</si>
  <si>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</si>
  <si>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</si>
  <si>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</si>
  <si>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</si>
  <si>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</si>
  <si>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</si>
  <si>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</si>
  <si>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</si>
  <si>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</si>
  <si>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</si>
  <si>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</si>
  <si>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</si>
  <si>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</si>
  <si>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</si>
  <si>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</si>
  <si>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</si>
  <si>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</si>
  <si>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</si>
  <si>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</si>
  <si>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</si>
  <si>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</si>
  <si>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</si>
  <si>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</si>
  <si>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</si>
  <si>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</si>
  <si>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</si>
  <si>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</si>
  <si>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</si>
  <si>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</si>
  <si>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</si>
  <si>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</si>
  <si>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</si>
  <si>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</si>
  <si>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</si>
  <si>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</si>
  <si>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</si>
  <si>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</si>
  <si>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</si>
  <si>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</si>
  <si>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</si>
  <si>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</si>
  <si>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</si>
  <si>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</si>
  <si>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</si>
  <si>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</si>
  <si>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</si>
  <si>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</si>
  <si>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</si>
  <si>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</si>
  <si>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</si>
  <si>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</si>
  <si>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</si>
  <si>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</si>
  <si>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</si>
  <si>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</si>
  <si>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</si>
  <si>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</si>
  <si>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</si>
  <si>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</si>
  <si>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</si>
  <si>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</si>
  <si>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</si>
  <si>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</si>
  <si>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</si>
  <si>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</si>
  <si>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</si>
  <si>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</si>
  <si>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</si>
  <si>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</si>
  <si>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</si>
  <si>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</si>
  <si>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</si>
  <si>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</si>
  <si>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</si>
  <si>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</si>
  <si>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</si>
  <si>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</si>
  <si>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</si>
  <si>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</si>
  <si>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</si>
  <si>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</si>
  <si>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</si>
  <si>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</si>
  <si>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</si>
  <si>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</si>
  <si>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</si>
  <si>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</si>
  <si>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</si>
  <si>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</si>
  <si>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</si>
  <si>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</si>
  <si>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</si>
  <si>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</si>
  <si>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</si>
  <si>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</si>
  <si>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</si>
  <si>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</si>
  <si>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</si>
  <si>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</si>
  <si>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</si>
  <si>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</si>
  <si>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</si>
  <si>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</si>
  <si>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</si>
  <si>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</si>
  <si>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</si>
  <si>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</si>
  <si>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</si>
  <si>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</si>
  <si>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</si>
  <si>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</si>
  <si>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</si>
  <si>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</si>
  <si>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</si>
  <si>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</si>
  <si>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</si>
  <si>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</si>
  <si>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</si>
  <si>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</si>
  <si>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</si>
  <si>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</si>
  <si>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</si>
  <si>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</si>
  <si>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</si>
  <si>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</si>
  <si>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</si>
  <si>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</si>
  <si>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</si>
  <si>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</si>
  <si>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</si>
  <si>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</si>
  <si>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</si>
  <si>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</si>
  <si>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</si>
  <si>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</si>
  <si>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</si>
  <si>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</si>
  <si>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</si>
  <si>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</si>
  <si>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</si>
  <si>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</si>
  <si>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</si>
  <si>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</si>
  <si>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</si>
  <si>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</si>
  <si>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</si>
  <si>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</si>
  <si>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</si>
  <si>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</si>
  <si>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</si>
  <si>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</si>
  <si>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</si>
  <si>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</si>
  <si>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</si>
  <si>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</si>
  <si>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</si>
  <si>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</si>
  <si>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</si>
  <si>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</si>
  <si>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</si>
  <si>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</si>
  <si>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</si>
  <si>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</si>
  <si>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</si>
  <si>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</si>
  <si>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</si>
  <si>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</si>
  <si>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</si>
  <si>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</si>
  <si>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</si>
  <si>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</si>
  <si>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</si>
  <si>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</si>
  <si>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</si>
  <si>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</si>
  <si>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</si>
  <si>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</si>
  <si>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</si>
  <si>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</si>
  <si>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</si>
  <si>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</si>
  <si>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</si>
  <si>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</si>
  <si>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</si>
  <si>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</si>
  <si>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</si>
  <si>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</si>
  <si>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</si>
  <si>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</si>
  <si>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</si>
  <si>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</si>
  <si>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</si>
  <si>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</si>
  <si>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</si>
  <si>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</si>
  <si>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</si>
  <si>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</si>
  <si>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</si>
  <si>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</si>
  <si>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</si>
  <si>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</si>
  <si>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</si>
  <si>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</si>
  <si>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</si>
  <si>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</si>
  <si>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</si>
  <si>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</si>
  <si>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</si>
  <si>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</si>
  <si>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</si>
  <si>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</si>
  <si>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</si>
  <si>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</si>
  <si>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</si>
  <si>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</si>
  <si>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</si>
  <si>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</si>
  <si>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</si>
  <si>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</si>
  <si>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</si>
  <si>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</si>
  <si>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</si>
  <si>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</si>
  <si>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</si>
  <si>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</si>
  <si>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</si>
  <si>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</si>
  <si>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</si>
  <si>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</si>
  <si>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</si>
  <si>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</si>
  <si>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</si>
  <si>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</si>
  <si>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</si>
  <si>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</si>
  <si>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</si>
  <si>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</si>
  <si>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</si>
  <si>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</si>
  <si>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</si>
  <si>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</si>
  <si>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</si>
  <si>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</si>
  <si>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</si>
  <si>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</si>
  <si>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</si>
  <si>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</si>
  <si>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</si>
  <si>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</si>
  <si>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</si>
  <si>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</si>
  <si>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</si>
  <si>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</si>
  <si>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</si>
  <si>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</si>
  <si>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</si>
  <si>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</si>
  <si>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</si>
  <si>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</si>
  <si>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</si>
  <si>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</si>
  <si>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</si>
  <si>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</si>
  <si>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</si>
  <si>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</si>
  <si>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</si>
  <si>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</si>
  <si>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</si>
  <si>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</si>
  <si>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</si>
  <si>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</si>
  <si>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</si>
  <si>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</si>
  <si>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</si>
  <si>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</si>
  <si>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</si>
  <si>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</si>
  <si>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</si>
  <si>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</si>
  <si>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</si>
  <si>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</si>
  <si>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</si>
  <si>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</si>
  <si>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</si>
  <si>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</si>
  <si>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</si>
  <si>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</si>
  <si>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</si>
  <si>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</si>
  <si>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</si>
  <si>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</si>
  <si>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</si>
  <si>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</si>
  <si>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</si>
  <si>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</si>
  <si>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</si>
  <si>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</si>
  <si>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</si>
  <si>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</si>
  <si>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</si>
  <si>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</si>
  <si>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</si>
  <si>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</si>
  <si>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</si>
  <si>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</si>
  <si>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</si>
  <si>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</si>
  <si>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</si>
  <si>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</si>
  <si>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</si>
  <si>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</si>
  <si>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</si>
  <si>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</si>
  <si>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</si>
  <si>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</si>
  <si>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</si>
  <si>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</si>
  <si>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</si>
  <si>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</si>
  <si>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</si>
  <si>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</si>
  <si>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</si>
  <si>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</si>
  <si>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</si>
  <si>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</si>
  <si>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</si>
  <si>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</si>
  <si>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</si>
  <si>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</si>
  <si>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</si>
  <si>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</si>
  <si>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</si>
  <si>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</si>
  <si>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</si>
  <si>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</si>
  <si>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</si>
  <si>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</si>
  <si>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</si>
  <si>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</si>
  <si>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</si>
  <si>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</si>
  <si>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</si>
  <si>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</si>
  <si>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</si>
  <si>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</si>
  <si>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</si>
  <si>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</si>
  <si>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</si>
  <si>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</si>
  <si>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</si>
  <si>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</si>
  <si>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</si>
  <si>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</si>
  <si>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</si>
  <si>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</si>
  <si>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</si>
  <si>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</si>
  <si>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</si>
  <si>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</si>
  <si>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</si>
  <si>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</si>
  <si>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</si>
  <si>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</si>
  <si>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</si>
  <si>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</si>
  <si>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</si>
  <si>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</si>
  <si>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</si>
  <si>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</si>
  <si>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</si>
  <si>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</si>
  <si>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</si>
  <si>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</si>
  <si>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</si>
  <si>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</si>
  <si>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</si>
  <si>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</si>
  <si>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</si>
  <si>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</si>
  <si>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</si>
  <si>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</si>
  <si>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</si>
  <si>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</si>
  <si>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</si>
  <si>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</si>
  <si>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</si>
  <si>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</si>
  <si>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</si>
  <si>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</si>
  <si>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</si>
  <si>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</si>
  <si>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</si>
  <si>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</si>
  <si>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</si>
  <si>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</si>
  <si>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</si>
  <si>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</si>
  <si>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</si>
  <si>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</si>
  <si>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</si>
  <si>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</si>
  <si>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</si>
  <si>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</si>
  <si>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</si>
  <si>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</si>
  <si>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</si>
  <si>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</si>
  <si>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</si>
  <si>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</si>
  <si>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</si>
  <si>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</si>
  <si>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</si>
  <si>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</si>
  <si>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</si>
  <si>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</si>
  <si>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</si>
  <si>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</si>
  <si>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</si>
  <si>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</si>
  <si>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</si>
  <si>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</si>
  <si>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</si>
  <si>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</si>
  <si>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</si>
  <si>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</si>
  <si>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</si>
  <si>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</si>
  <si>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</si>
  <si>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</si>
  <si>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</si>
  <si>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</si>
  <si>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</si>
  <si>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</si>
  <si>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</si>
  <si>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</si>
  <si>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</si>
  <si>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</si>
  <si>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</si>
  <si>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</si>
  <si>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</si>
  <si>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</si>
  <si>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</si>
  <si>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</si>
  <si>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</si>
  <si>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</si>
  <si>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</si>
  <si>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</si>
  <si>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</si>
  <si>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</si>
  <si>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</si>
  <si>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</si>
  <si>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</si>
  <si>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</si>
  <si>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</si>
  <si>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</si>
  <si>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</si>
  <si>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</si>
  <si>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</si>
  <si>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</si>
  <si>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</si>
  <si>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</si>
  <si>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</si>
  <si>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</si>
  <si>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</si>
  <si>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</si>
  <si>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</si>
  <si>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</si>
  <si>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</si>
  <si>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</si>
  <si>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</si>
  <si>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</si>
  <si>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</si>
  <si>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</si>
  <si>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</si>
  <si>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</si>
  <si>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</si>
  <si>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</si>
  <si>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</si>
  <si>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</si>
  <si>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</si>
  <si>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</si>
  <si>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</si>
  <si>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</si>
  <si>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</si>
  <si>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</si>
  <si>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</si>
  <si>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</si>
  <si>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</si>
  <si>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</si>
  <si>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</si>
  <si>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</si>
  <si>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</si>
  <si>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</si>
  <si>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</si>
  <si>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</si>
  <si>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</si>
  <si>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</si>
  <si>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</si>
  <si>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</si>
  <si>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</si>
  <si>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</si>
  <si>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</si>
  <si>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</si>
  <si>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</si>
  <si>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</si>
  <si>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</si>
  <si>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</si>
  <si>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</si>
  <si>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</si>
  <si>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</si>
  <si>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</si>
  <si>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</si>
  <si>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</si>
  <si>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</si>
  <si>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</si>
  <si>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</si>
  <si>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</si>
  <si>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</si>
  <si>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</si>
  <si>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</si>
  <si>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</si>
  <si>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</si>
  <si>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</si>
  <si>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</si>
  <si>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</si>
  <si>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</si>
  <si>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</si>
  <si>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</si>
  <si>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</si>
  <si>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</si>
  <si>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</si>
  <si>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</si>
  <si>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</si>
  <si>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</si>
  <si>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</si>
  <si>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</si>
  <si>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</si>
  <si>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</si>
  <si>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</si>
  <si>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</si>
  <si>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</si>
  <si>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</si>
  <si>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</si>
  <si>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</si>
  <si>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</si>
  <si>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</si>
  <si>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</si>
  <si>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</si>
  <si>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</si>
  <si>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</si>
  <si>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</si>
  <si>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</si>
  <si>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</si>
  <si>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</si>
  <si>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</si>
  <si>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</si>
  <si>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</si>
  <si>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</si>
  <si>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</si>
  <si>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</si>
  <si>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</si>
  <si>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</si>
  <si>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</si>
  <si>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</si>
  <si>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</si>
  <si>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</si>
  <si>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</si>
  <si>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</si>
  <si>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</si>
  <si>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</si>
  <si>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</si>
  <si>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</si>
  <si>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</si>
  <si>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</si>
  <si>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</si>
  <si>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</si>
  <si>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</si>
  <si>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</si>
  <si>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</si>
  <si>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</si>
  <si>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</si>
  <si>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</si>
  <si>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</si>
  <si>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</si>
  <si>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</si>
  <si>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</si>
  <si>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</si>
  <si>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</si>
  <si>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</si>
  <si>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</si>
  <si>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</si>
  <si>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</si>
  <si>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</si>
  <si>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</si>
  <si>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</si>
  <si>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</si>
  <si>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</si>
  <si>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</si>
  <si>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</si>
  <si>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</si>
  <si>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</si>
  <si>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</si>
  <si>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</si>
  <si>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</si>
  <si>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</si>
  <si>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</si>
  <si>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</si>
  <si>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</si>
  <si>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</si>
  <si>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</si>
  <si>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</si>
  <si>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</si>
  <si>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</si>
  <si>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</si>
  <si>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</si>
  <si>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</si>
  <si>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</si>
  <si>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</si>
  <si>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</si>
  <si>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</si>
  <si>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</si>
  <si>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</si>
  <si>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</si>
  <si>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</si>
  <si>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</si>
  <si>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</si>
  <si>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</si>
  <si>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</si>
  <si>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</si>
  <si>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</si>
  <si>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</si>
  <si>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</si>
  <si>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</si>
  <si>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</si>
  <si>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</si>
  <si>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</si>
  <si>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</si>
  <si>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</si>
  <si>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</si>
  <si>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</si>
  <si>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</si>
  <si>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</si>
  <si>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</si>
  <si>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</si>
  <si>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</si>
  <si>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</si>
  <si>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</si>
  <si>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</si>
  <si>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</si>
  <si>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</si>
  <si>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</si>
  <si>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</si>
  <si>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</si>
  <si>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</si>
  <si>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</si>
  <si>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</si>
  <si>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</si>
  <si>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</si>
  <si>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</si>
  <si>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</si>
  <si>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</si>
  <si>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</si>
  <si>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</si>
  <si>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</si>
  <si>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</si>
  <si>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</si>
  <si>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</si>
  <si>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</si>
  <si>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</si>
  <si>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</si>
  <si>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</si>
  <si>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</si>
  <si>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</si>
  <si>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</si>
  <si>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</si>
  <si>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</si>
  <si>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</si>
  <si>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</si>
  <si>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</si>
  <si>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</si>
  <si>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</si>
  <si>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</si>
  <si>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</si>
  <si>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</si>
  <si>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</si>
  <si>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</si>
  <si>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</si>
  <si>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</si>
  <si>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</si>
  <si>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</si>
  <si>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</si>
  <si>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</si>
  <si>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</si>
  <si>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</si>
  <si>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</si>
  <si>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</si>
  <si>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</si>
  <si>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</si>
  <si>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</si>
  <si>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</si>
  <si>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</si>
  <si>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</si>
  <si>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</si>
  <si>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</si>
  <si>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</si>
  <si>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</si>
  <si>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</si>
  <si>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</si>
  <si>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</si>
  <si>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</si>
  <si>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</si>
  <si>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</si>
  <si>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</si>
  <si>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</si>
  <si>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</si>
  <si>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</si>
  <si>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</si>
  <si>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</si>
  <si>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</si>
  <si>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</si>
  <si>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</si>
  <si>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</si>
  <si>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</si>
  <si>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</si>
  <si>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</si>
  <si>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</si>
  <si>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</si>
  <si>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</si>
  <si>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</si>
  <si>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</si>
  <si>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</si>
  <si>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</si>
  <si>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</si>
  <si>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</si>
  <si>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</si>
  <si>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</si>
  <si>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</si>
  <si>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</si>
  <si>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</si>
  <si>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</si>
  <si>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</si>
  <si>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</si>
  <si>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</si>
  <si>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</si>
  <si>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</si>
  <si>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</si>
  <si>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</si>
  <si>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</si>
  <si>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</si>
  <si>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</si>
  <si>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</si>
  <si>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</si>
  <si>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</si>
  <si>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</si>
  <si>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</si>
  <si>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</si>
  <si>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</si>
  <si>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</si>
  <si>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</si>
  <si>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</si>
  <si>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</si>
  <si>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</si>
  <si>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</si>
  <si>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</si>
  <si>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</si>
  <si>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</si>
  <si>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</si>
  <si>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</si>
  <si>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</si>
  <si>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</si>
  <si>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</si>
  <si>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</si>
  <si>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</si>
  <si>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</si>
  <si>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</si>
  <si>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</si>
  <si>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</si>
  <si>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</si>
  <si>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</si>
  <si>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</si>
  <si>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</si>
  <si>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</si>
  <si>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</si>
  <si>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</si>
  <si>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</si>
  <si>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</si>
  <si>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</si>
  <si>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</si>
  <si>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</si>
  <si>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</si>
  <si>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</si>
  <si>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</si>
  <si>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</si>
  <si>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</si>
  <si>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</si>
  <si>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</si>
  <si>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</si>
  <si>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</si>
  <si>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</si>
  <si>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</si>
  <si>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</si>
  <si>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</si>
  <si>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</si>
  <si>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</si>
  <si>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</si>
  <si>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</si>
  <si>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</si>
  <si>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</si>
  <si>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</si>
  <si>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</si>
  <si>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</si>
  <si>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</si>
  <si>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</si>
  <si>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</si>
  <si>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</si>
  <si>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</si>
  <si>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</si>
  <si>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</si>
  <si>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</si>
  <si>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</si>
  <si>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</si>
  <si>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</si>
  <si>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</si>
  <si>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</si>
  <si>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</si>
  <si>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</si>
  <si>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</si>
  <si>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</si>
  <si>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</si>
  <si>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</si>
  <si>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</si>
  <si>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</si>
  <si>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</si>
  <si>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</si>
  <si>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</si>
  <si>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</si>
  <si>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</si>
  <si>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</si>
  <si>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</si>
  <si>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</si>
  <si>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</si>
  <si>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</si>
  <si>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</si>
  <si>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</si>
  <si>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</si>
  <si>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</si>
  <si>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</si>
  <si>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</si>
  <si>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</si>
  <si>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</si>
  <si>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</si>
  <si>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</si>
  <si>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</si>
  <si>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</si>
  <si>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</si>
  <si>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</si>
  <si>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</si>
  <si>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</si>
  <si>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</si>
  <si>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</si>
  <si>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</si>
  <si>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</si>
  <si>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</si>
  <si>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</si>
  <si>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</si>
  <si>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</si>
  <si>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</si>
  <si>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</si>
  <si>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</si>
  <si>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</si>
  <si>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</si>
  <si>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</si>
  <si>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</si>
  <si>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</si>
  <si>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</si>
  <si>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</si>
  <si>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</si>
  <si>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</si>
  <si>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</si>
  <si>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</si>
  <si>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</si>
  <si>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</si>
  <si>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</si>
  <si>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</si>
  <si>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</si>
  <si>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</si>
  <si>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</si>
  <si>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</si>
  <si>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</si>
  <si>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</si>
  <si>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</si>
  <si>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</si>
  <si>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</si>
  <si>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</si>
  <si>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</si>
  <si>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</si>
  <si>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</si>
  <si>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</si>
  <si>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</si>
  <si>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</si>
  <si>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</si>
  <si>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</si>
  <si>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</si>
  <si>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</si>
  <si>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</si>
  <si>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</si>
  <si>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</si>
  <si>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</si>
  <si>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</si>
  <si>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</si>
  <si>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</si>
  <si>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</si>
  <si>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</si>
  <si>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</si>
  <si>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</si>
  <si>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</si>
  <si>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</si>
  <si>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</si>
  <si>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</si>
  <si>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</si>
  <si>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</si>
  <si>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</si>
  <si>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</si>
  <si>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</si>
  <si>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</si>
  <si>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</si>
  <si>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</si>
  <si>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</si>
  <si>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</si>
  <si>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</si>
  <si>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</si>
  <si>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</si>
  <si>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</si>
  <si>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</si>
  <si>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</si>
  <si>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</si>
  <si>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</si>
  <si>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</si>
  <si>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</si>
  <si>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</si>
  <si>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</si>
  <si>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</si>
  <si>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</si>
  <si>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</si>
  <si>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</si>
  <si>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</si>
  <si>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</si>
  <si>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</si>
  <si>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</si>
  <si>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</si>
  <si>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</si>
  <si>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</si>
  <si>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</si>
  <si>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</si>
  <si>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</si>
  <si>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</si>
  <si>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</si>
  <si>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</si>
  <si>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</si>
  <si>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</si>
  <si>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</si>
  <si>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</si>
  <si>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</si>
  <si>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</si>
  <si>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</si>
  <si>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</si>
  <si>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</si>
  <si>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</si>
  <si>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</si>
  <si>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</si>
  <si>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</si>
  <si>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</si>
  <si>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</si>
  <si>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</si>
  <si>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</si>
  <si>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</si>
  <si>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</si>
  <si>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</si>
  <si>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</si>
  <si>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</si>
  <si>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</si>
  <si>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</si>
  <si>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</si>
  <si>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</si>
  <si>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</si>
  <si>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</si>
  <si>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</si>
  <si>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</si>
  <si>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</si>
  <si>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</si>
  <si>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</si>
  <si>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</si>
  <si>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</si>
  <si>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</si>
  <si>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</si>
  <si>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</si>
  <si>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</si>
  <si>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</si>
  <si>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</si>
  <si>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</si>
  <si>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</si>
  <si>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</si>
  <si>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</si>
  <si>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</si>
  <si>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</si>
  <si>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</si>
  <si>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</si>
  <si>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</si>
  <si>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</si>
  <si>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</si>
  <si>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</si>
  <si>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</si>
  <si>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</si>
  <si>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</si>
  <si>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</si>
  <si>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</si>
  <si>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</si>
  <si>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</si>
  <si>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</si>
  <si>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</si>
  <si>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</si>
  <si>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</si>
  <si>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</si>
  <si>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</si>
  <si>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</si>
  <si>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</si>
  <si>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</si>
  <si>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</si>
  <si>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</si>
  <si>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</si>
  <si>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</si>
  <si>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</si>
  <si>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</si>
  <si>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</si>
  <si>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</si>
  <si>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</si>
  <si>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</si>
  <si>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</si>
  <si>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</si>
  <si>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</si>
  <si>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</si>
  <si>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</si>
  <si>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</si>
  <si>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</si>
  <si>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</si>
  <si>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</si>
  <si>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</si>
  <si>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</si>
  <si>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</si>
  <si>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</si>
  <si>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</si>
  <si>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</si>
  <si>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</si>
  <si>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</si>
  <si>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</si>
  <si>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</si>
  <si>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</si>
  <si>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</si>
  <si>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</si>
  <si>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</si>
  <si>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</si>
  <si>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</si>
  <si>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</si>
  <si>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</si>
  <si>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</si>
  <si>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</si>
  <si>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</si>
  <si>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</si>
  <si>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</si>
  <si>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</si>
  <si>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</si>
  <si>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</si>
  <si>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</si>
  <si>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</si>
  <si>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</si>
  <si>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</si>
  <si>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</si>
  <si>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</si>
  <si>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</si>
  <si>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</si>
  <si>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</si>
  <si>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</si>
  <si>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</si>
  <si>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</si>
  <si>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</si>
  <si>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</si>
  <si>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</si>
  <si>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</si>
  <si>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</si>
  <si>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</si>
  <si>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</si>
  <si>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</si>
  <si>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</si>
  <si>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</si>
  <si>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</si>
  <si>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</si>
  <si>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</si>
  <si>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</si>
  <si>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</si>
  <si>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</si>
  <si>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</si>
  <si>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</si>
  <si>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</si>
  <si>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</si>
  <si>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</si>
  <si>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</si>
  <si>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</si>
  <si>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</si>
  <si>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</si>
  <si>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</si>
  <si>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</si>
  <si>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</si>
  <si>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</si>
  <si>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</si>
  <si>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</si>
  <si>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</si>
  <si>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</si>
  <si>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</si>
  <si>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</si>
  <si>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</si>
  <si>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</si>
  <si>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</si>
  <si>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</si>
  <si>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</si>
  <si>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</si>
  <si>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</si>
  <si>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</si>
  <si>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</si>
  <si>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</si>
  <si>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</si>
  <si>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</si>
  <si>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</si>
  <si>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</si>
  <si>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</si>
  <si>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</si>
  <si>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</si>
  <si>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</si>
  <si>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</si>
  <si>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</si>
  <si>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</si>
  <si>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</si>
  <si>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</si>
  <si>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</si>
  <si>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</si>
  <si>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</si>
  <si>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</si>
  <si>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</si>
  <si>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</si>
  <si>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</si>
  <si>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</si>
  <si>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</si>
  <si>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</si>
  <si>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</si>
  <si>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</si>
  <si>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</si>
  <si>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</si>
  <si>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</si>
  <si>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</si>
  <si>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</si>
  <si>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</si>
  <si>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</si>
  <si>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</si>
  <si>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</si>
  <si>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</si>
  <si>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</si>
  <si>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</si>
  <si>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</si>
  <si>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</si>
  <si>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</si>
  <si>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</si>
  <si>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</si>
  <si>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</si>
  <si>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</si>
  <si>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</si>
  <si>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</si>
  <si>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</si>
  <si>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</si>
  <si>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</si>
  <si>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</si>
  <si>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</si>
  <si>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</si>
  <si>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</si>
  <si>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</si>
  <si>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</si>
  <si>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</si>
  <si>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</si>
  <si>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</si>
  <si>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</si>
  <si>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</si>
  <si>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</si>
  <si>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</si>
  <si>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</si>
  <si>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</si>
  <si>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</si>
  <si>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</si>
  <si>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</si>
  <si>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</si>
  <si>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</si>
  <si>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</si>
  <si>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</si>
  <si>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</si>
  <si>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</si>
  <si>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</si>
  <si>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</si>
  <si>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</si>
  <si>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</si>
  <si>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</si>
  <si>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</si>
  <si>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</si>
  <si>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</si>
  <si>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</si>
  <si>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</si>
  <si>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</si>
  <si>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</si>
  <si>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</si>
  <si>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</si>
  <si>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</si>
  <si>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</si>
  <si>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</si>
  <si>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</si>
  <si>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</si>
  <si>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</si>
  <si>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</si>
  <si>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</si>
  <si>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</si>
  <si>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</si>
  <si>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</si>
  <si>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</si>
  <si>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</si>
  <si>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</si>
  <si>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</si>
  <si>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</si>
  <si>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</si>
  <si>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</si>
  <si>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</si>
  <si>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</si>
  <si>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</si>
  <si>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</si>
  <si>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</si>
  <si>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</si>
  <si>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</si>
  <si>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</si>
  <si>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</si>
  <si>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</si>
  <si>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</si>
  <si>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</si>
  <si>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</si>
  <si>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</si>
  <si>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</si>
  <si>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</si>
  <si>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</si>
  <si>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</si>
  <si>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</si>
  <si>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</si>
  <si>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</si>
  <si>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</si>
  <si>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</si>
  <si>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</si>
  <si>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</si>
  <si>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</si>
  <si>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</si>
  <si>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</si>
  <si>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</si>
  <si>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</si>
  <si>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</si>
  <si>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</si>
  <si>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</si>
  <si>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</si>
  <si>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</si>
  <si>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</si>
  <si>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</si>
  <si>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</si>
  <si>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</si>
  <si>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</si>
  <si>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</si>
  <si>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</si>
  <si>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</si>
  <si>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</si>
  <si>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</si>
  <si>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</si>
  <si>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</si>
  <si>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</si>
  <si>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</si>
  <si>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</si>
  <si>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</si>
  <si>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</si>
  <si>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</si>
  <si>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</si>
  <si>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</si>
  <si>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</si>
  <si>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</si>
  <si>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</si>
  <si>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</si>
  <si>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</si>
  <si>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</si>
  <si>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</si>
  <si>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</si>
  <si>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</si>
  <si>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</si>
  <si>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</si>
  <si>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</si>
  <si>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</si>
  <si>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</si>
  <si>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</si>
  <si>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</si>
  <si>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</si>
  <si>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</si>
  <si>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</si>
  <si>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</si>
  <si>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</si>
  <si>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</si>
  <si>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</si>
  <si>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</si>
  <si>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</si>
  <si>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</si>
  <si>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</si>
  <si>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</si>
  <si>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</si>
  <si>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</si>
  <si>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</si>
  <si>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</si>
  <si>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</si>
  <si>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</si>
  <si>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</si>
  <si>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</si>
  <si>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</si>
  <si>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</si>
  <si>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</si>
  <si>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</si>
  <si>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</si>
  <si>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</si>
  <si>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</si>
  <si>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</si>
  <si>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</si>
  <si>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</si>
  <si>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</si>
  <si>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</si>
  <si>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</si>
  <si>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</si>
  <si>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</si>
  <si>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</si>
  <si>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</si>
  <si>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</si>
  <si>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</si>
  <si>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</si>
  <si>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</si>
  <si>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</si>
  <si>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</si>
  <si>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</si>
  <si>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</si>
  <si>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</si>
  <si>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</si>
  <si>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</si>
  <si>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</si>
  <si>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</si>
  <si>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</si>
  <si>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</si>
  <si>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</si>
  <si>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</si>
  <si>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</si>
  <si>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</si>
  <si>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</si>
  <si>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</si>
  <si>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</si>
  <si>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</si>
  <si>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</si>
  <si>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</si>
  <si>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</si>
  <si>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</si>
  <si>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</si>
  <si>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</si>
  <si>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</si>
  <si>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</si>
  <si>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</si>
  <si>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</si>
  <si>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</si>
  <si>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</si>
  <si>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</si>
  <si>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</si>
  <si>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</si>
  <si>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</si>
  <si>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</si>
  <si>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</si>
  <si>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</si>
  <si>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</si>
  <si>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</si>
  <si>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</si>
  <si>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</si>
  <si>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</si>
  <si>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</si>
  <si>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</si>
  <si>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</si>
  <si>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</si>
  <si>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</si>
  <si>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</si>
  <si>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</si>
  <si>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</si>
  <si>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</si>
  <si>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</si>
  <si>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</si>
  <si>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</si>
  <si>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</si>
  <si>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</si>
  <si>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</si>
  <si>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</si>
  <si>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</si>
  <si>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</si>
  <si>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</si>
  <si>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</si>
  <si>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</si>
  <si>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</si>
  <si>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</si>
  <si>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</si>
  <si>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</si>
  <si>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</si>
  <si>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</si>
  <si>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</si>
  <si>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</si>
  <si>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</si>
  <si>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</si>
  <si>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</si>
  <si>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</si>
  <si>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</si>
  <si>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</si>
  <si>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</si>
  <si>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</si>
  <si>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</si>
  <si>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</si>
  <si>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</si>
  <si>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</si>
  <si>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</si>
  <si>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</si>
  <si>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</si>
  <si>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</si>
  <si>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</si>
  <si>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</si>
  <si>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</si>
  <si>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</si>
  <si>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</si>
  <si>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</si>
  <si>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</si>
  <si>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</si>
  <si>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</si>
  <si>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</si>
  <si>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</si>
  <si>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</si>
  <si>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</si>
  <si>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</si>
  <si>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</si>
  <si>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</si>
  <si>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</si>
  <si>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</si>
  <si>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</si>
  <si>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</si>
  <si>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</si>
  <si>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</si>
  <si>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</si>
  <si>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</si>
  <si>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</si>
  <si>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</si>
  <si>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</si>
  <si>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</si>
  <si>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</si>
  <si>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</si>
  <si>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</si>
  <si>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</si>
  <si>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</si>
  <si>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</si>
  <si>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</si>
  <si>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</si>
  <si>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</si>
  <si>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</si>
  <si>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</si>
  <si>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</si>
  <si>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</si>
  <si>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</si>
  <si>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</si>
  <si>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</si>
  <si>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</si>
  <si>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</si>
  <si>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</si>
  <si>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</si>
  <si>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</si>
  <si>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</si>
  <si>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</si>
  <si>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</si>
  <si>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</si>
  <si>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</si>
  <si>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</si>
  <si>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</si>
  <si>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</si>
  <si>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</si>
  <si>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</si>
  <si>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</si>
  <si>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</si>
  <si>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</si>
  <si>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</si>
  <si>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</si>
  <si>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</si>
  <si>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</si>
  <si>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</si>
  <si>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</si>
  <si>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</si>
  <si>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</si>
  <si>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</si>
  <si>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</si>
  <si>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</si>
  <si>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</si>
  <si>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</si>
  <si>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</si>
  <si>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</si>
  <si>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</si>
  <si>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</si>
  <si>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</si>
  <si>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</si>
  <si>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</si>
  <si>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</si>
  <si>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</si>
  <si>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</si>
  <si>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</si>
  <si>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</si>
  <si>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</si>
  <si>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</si>
  <si>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</si>
  <si>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</si>
  <si>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</si>
  <si>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</si>
  <si>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</si>
  <si>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</si>
  <si>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</si>
  <si>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</si>
  <si>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</si>
  <si>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</si>
  <si>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</si>
  <si>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</si>
  <si>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</si>
  <si>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</si>
  <si>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</si>
  <si>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</si>
  <si>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</si>
  <si>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</si>
  <si>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</si>
  <si>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</si>
  <si>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</si>
  <si>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</si>
  <si>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</si>
  <si>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</si>
  <si>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</si>
  <si>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</si>
  <si>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</si>
  <si>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</si>
  <si>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</si>
  <si>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</si>
  <si>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</si>
  <si>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</si>
  <si>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</si>
  <si>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</si>
  <si>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</si>
  <si>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</si>
  <si>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</si>
  <si>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</si>
  <si>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</si>
  <si>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</si>
  <si>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</si>
  <si>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</si>
  <si>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</si>
  <si>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</si>
  <si>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</si>
  <si>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</si>
  <si>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</si>
  <si>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</si>
  <si>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</si>
  <si>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</si>
  <si>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</si>
  <si>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</si>
  <si>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</si>
  <si>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</si>
  <si>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</si>
  <si>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</si>
  <si>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</si>
  <si>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</si>
  <si>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</si>
  <si>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</si>
  <si>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</si>
  <si>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</si>
  <si>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</si>
  <si>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</si>
  <si>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</si>
  <si>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</si>
  <si>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</si>
  <si>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</si>
  <si>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</si>
  <si>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</si>
  <si>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</si>
  <si>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</si>
  <si>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</si>
  <si>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</si>
  <si>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</si>
  <si>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</si>
  <si>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</si>
  <si>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</si>
  <si>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</si>
  <si>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</si>
  <si>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</si>
  <si>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</si>
  <si>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</si>
  <si>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</si>
  <si>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</si>
  <si>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</si>
  <si>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</si>
  <si>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</si>
  <si>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</si>
  <si>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</si>
  <si>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</si>
  <si>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</si>
  <si>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</si>
  <si>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</si>
  <si>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</si>
  <si>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</si>
  <si>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</si>
  <si>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</si>
  <si>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</si>
  <si>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</si>
  <si>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</si>
  <si>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</si>
  <si>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</si>
  <si>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</si>
  <si>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</si>
  <si>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</si>
  <si>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</si>
  <si>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</si>
  <si>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</si>
  <si>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</si>
  <si>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</si>
  <si>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</si>
  <si>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</si>
  <si>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</si>
  <si>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</si>
  <si>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</si>
  <si>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</si>
  <si>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</si>
  <si>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</si>
  <si>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</si>
  <si>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</si>
  <si>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</si>
  <si>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</si>
  <si>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</si>
  <si>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</si>
  <si>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</si>
  <si>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</si>
  <si>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</si>
  <si>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</si>
  <si>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</si>
  <si>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</si>
  <si>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</si>
  <si>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</si>
  <si>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</si>
  <si>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</si>
  <si>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</si>
  <si>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</si>
  <si>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</si>
  <si>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</si>
  <si>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</si>
  <si>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</si>
  <si>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</si>
  <si>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</si>
  <si>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</si>
  <si>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</si>
  <si>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</si>
  <si>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</si>
  <si>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</si>
  <si>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</si>
  <si>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</si>
  <si>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</si>
  <si>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</si>
  <si>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</si>
  <si>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</si>
  <si>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</si>
  <si>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</si>
  <si>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</si>
  <si>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</si>
  <si>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</si>
  <si>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</si>
  <si>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</si>
  <si>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</si>
  <si>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</si>
  <si>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</si>
  <si>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</si>
  <si>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</si>
  <si>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</si>
  <si>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</si>
  <si>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</si>
  <si>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</si>
  <si>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</si>
  <si>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</si>
  <si>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</si>
  <si>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</si>
  <si>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</si>
  <si>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</si>
  <si>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</si>
  <si>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</si>
  <si>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</si>
  <si>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</si>
  <si>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</si>
  <si>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</si>
  <si>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</si>
  <si>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</si>
  <si>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</si>
  <si>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</si>
  <si>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</si>
  <si>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</si>
  <si>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</si>
  <si>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</si>
  <si>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</si>
  <si>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</si>
  <si>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</si>
  <si>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</si>
  <si>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</si>
  <si>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</si>
  <si>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</si>
  <si>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</si>
  <si>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</si>
  <si>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</si>
  <si>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</si>
  <si>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</si>
  <si>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</si>
  <si>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</si>
  <si>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</si>
  <si>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</si>
  <si>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</si>
  <si>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</si>
  <si>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</si>
  <si>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</si>
  <si>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</si>
  <si>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</si>
  <si>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</si>
  <si>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</si>
  <si>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</si>
  <si>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</si>
  <si>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</si>
  <si>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</si>
  <si>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</si>
  <si>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</si>
  <si>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</si>
  <si>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</si>
  <si>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</si>
  <si>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</si>
  <si>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</si>
  <si>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</si>
  <si>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</si>
  <si>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</si>
  <si>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</si>
  <si>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</si>
  <si>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</si>
  <si>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</si>
  <si>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</si>
  <si>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</si>
  <si>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</si>
  <si>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</si>
  <si>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</si>
  <si>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</si>
  <si>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</si>
  <si>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</si>
  <si>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</si>
  <si>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</si>
  <si>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</si>
  <si>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</si>
  <si>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</si>
  <si>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</si>
  <si>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</si>
  <si>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</si>
  <si>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</si>
  <si>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</si>
  <si>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</si>
  <si>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</si>
  <si>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</si>
  <si>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</si>
  <si>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</si>
  <si>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</si>
  <si>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</si>
  <si>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</si>
  <si>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</si>
  <si>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</si>
  <si>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</si>
  <si>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</si>
  <si>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</si>
  <si>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</si>
  <si>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</si>
  <si>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</si>
  <si>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</si>
  <si>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</si>
  <si>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</si>
  <si>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</si>
  <si>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</si>
  <si>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</si>
  <si>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</si>
  <si>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</si>
  <si>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</si>
  <si>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</si>
  <si>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</si>
  <si>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</si>
  <si>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</si>
  <si>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</si>
  <si>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</si>
  <si>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</si>
  <si>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</si>
  <si>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</si>
  <si>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</si>
  <si>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</si>
  <si>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</si>
  <si>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</si>
  <si>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</si>
  <si>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</si>
  <si>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</si>
  <si>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</si>
  <si>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</si>
  <si>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</si>
  <si>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</si>
  <si>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</si>
  <si>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</si>
  <si>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</si>
  <si>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</si>
  <si>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</si>
  <si>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</si>
  <si>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</si>
  <si>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</si>
  <si>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</si>
  <si>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</si>
  <si>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</si>
  <si>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</si>
  <si>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</si>
  <si>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</si>
  <si>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</si>
  <si>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</si>
  <si>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</si>
  <si>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</si>
  <si>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</si>
  <si>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</si>
  <si>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</si>
  <si>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</si>
  <si>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</si>
  <si>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</si>
  <si>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</si>
  <si>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</si>
  <si>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</si>
  <si>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</si>
  <si>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</si>
  <si>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</si>
  <si>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</si>
  <si>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</si>
  <si>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</si>
  <si>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</si>
  <si>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</si>
  <si>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</si>
  <si>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</si>
  <si>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</si>
  <si>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</si>
  <si>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</si>
  <si>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</si>
  <si>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</si>
  <si>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</si>
  <si>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</si>
  <si>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</si>
  <si>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</si>
  <si>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</si>
  <si>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</si>
  <si>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</si>
  <si>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</si>
  <si>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</si>
  <si>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</si>
  <si>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</si>
  <si>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</si>
  <si>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</si>
  <si>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</si>
  <si>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</si>
  <si>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</si>
  <si>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</si>
  <si>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</si>
  <si>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</si>
  <si>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</si>
  <si>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</si>
  <si>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</si>
  <si>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</si>
  <si>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</si>
  <si>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</si>
  <si>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</si>
  <si>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</si>
  <si>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</si>
  <si>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</si>
  <si>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</si>
  <si>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</si>
  <si>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</si>
  <si>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</si>
  <si>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</si>
  <si>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</si>
  <si>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</si>
  <si>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</si>
  <si>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</si>
  <si>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</si>
  <si>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</si>
  <si>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</si>
  <si>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</si>
  <si>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</si>
  <si>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</si>
  <si>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</si>
  <si>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</si>
  <si>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</si>
  <si>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</si>
  <si>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</si>
  <si>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</si>
  <si>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</si>
  <si>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</si>
  <si>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</si>
  <si>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</si>
  <si>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</si>
  <si>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</si>
  <si>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</si>
  <si>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</si>
  <si>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</si>
  <si>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</si>
  <si>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</si>
  <si>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</si>
  <si>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</si>
  <si>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</si>
  <si>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</si>
  <si>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</si>
  <si>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</si>
  <si>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</si>
  <si>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</si>
  <si>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</si>
  <si>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</si>
  <si>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</si>
  <si>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</si>
  <si>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</si>
  <si>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</si>
  <si>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</si>
  <si>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</si>
  <si>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</si>
  <si>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</si>
  <si>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</si>
  <si>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</si>
  <si>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</si>
  <si>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</si>
  <si>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</si>
  <si>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</si>
  <si>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</si>
  <si>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</si>
  <si>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</si>
  <si>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</si>
  <si>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</si>
  <si>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</si>
  <si>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</si>
  <si>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</si>
  <si>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</si>
  <si>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</si>
  <si>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</si>
  <si>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</si>
  <si>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</si>
  <si>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</si>
  <si>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</si>
  <si>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</si>
  <si>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</si>
  <si>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</si>
  <si>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</si>
  <si>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</si>
  <si>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</si>
  <si>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</si>
  <si>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</si>
  <si>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</si>
  <si>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</si>
  <si>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</si>
  <si>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</si>
  <si>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</si>
  <si>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</si>
  <si>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</si>
  <si>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</si>
  <si>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</si>
  <si>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</si>
  <si>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</si>
  <si>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</si>
  <si>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</si>
  <si>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</si>
  <si>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</si>
  <si>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</si>
  <si>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</si>
  <si>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</si>
  <si>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</si>
  <si>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</si>
  <si>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</si>
  <si>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</si>
  <si>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</si>
  <si>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</si>
  <si>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</si>
  <si>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</si>
  <si>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</si>
  <si>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</si>
  <si>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</si>
  <si>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</si>
  <si>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</si>
  <si>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</si>
  <si>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</si>
  <si>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</si>
  <si>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</si>
  <si>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</si>
  <si>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</si>
  <si>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</si>
  <si>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</si>
  <si>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</si>
  <si>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</si>
  <si>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</si>
  <si>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</si>
  <si>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</si>
  <si>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</si>
  <si>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</si>
  <si>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</si>
  <si>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</si>
  <si>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</si>
  <si>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</si>
  <si>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</si>
  <si>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</si>
  <si>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</si>
  <si>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</si>
  <si>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</si>
  <si>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</si>
  <si>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</si>
  <si>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</si>
  <si>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</si>
  <si>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</si>
  <si>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</si>
  <si>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</si>
  <si>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</si>
  <si>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</si>
  <si>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</si>
  <si>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</si>
  <si>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</si>
  <si>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</si>
  <si>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</si>
  <si>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</si>
  <si>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</si>
  <si>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</si>
  <si>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</si>
  <si>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</si>
  <si>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</si>
  <si>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</si>
  <si>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</si>
  <si>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</si>
  <si>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</si>
  <si>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</si>
  <si>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</si>
  <si>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</si>
  <si>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</si>
  <si>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</si>
  <si>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</si>
  <si>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</si>
  <si>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</si>
  <si>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</si>
  <si>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</si>
  <si>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</si>
  <si>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</si>
  <si>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</si>
  <si>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</si>
  <si>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</si>
  <si>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</si>
  <si>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</si>
  <si>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</si>
  <si>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</si>
  <si>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</si>
  <si>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</si>
  <si>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</si>
  <si>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</si>
  <si>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</si>
  <si>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</si>
  <si>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</si>
  <si>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</si>
  <si>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</si>
  <si>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</si>
  <si>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</si>
  <si>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</si>
  <si>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</si>
  <si>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</si>
  <si>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</si>
  <si>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</si>
  <si>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</si>
  <si>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</si>
  <si>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</si>
  <si>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</si>
  <si>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</si>
  <si>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</si>
  <si>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</si>
  <si>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</si>
  <si>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</si>
  <si>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</si>
  <si>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</si>
  <si>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</si>
  <si>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</si>
  <si>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</si>
  <si>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</si>
  <si>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</si>
  <si>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</si>
  <si>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</si>
  <si>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</si>
  <si>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</si>
  <si>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</si>
  <si>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</si>
  <si>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</si>
  <si>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</si>
  <si>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</si>
  <si>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</si>
  <si>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</si>
  <si>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</si>
  <si>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</si>
  <si>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</si>
  <si>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</si>
  <si>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</si>
  <si>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</si>
  <si>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</si>
  <si>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</si>
  <si>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</si>
  <si>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</si>
  <si>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</si>
  <si>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</si>
  <si>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</si>
  <si>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</si>
  <si>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</si>
  <si>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</si>
  <si>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</si>
  <si>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</si>
  <si>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</si>
  <si>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</si>
  <si>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</si>
  <si>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</si>
  <si>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</si>
  <si>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</si>
  <si>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</si>
  <si>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</si>
  <si>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</si>
  <si>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</si>
  <si>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</si>
  <si>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</si>
  <si>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</si>
  <si>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</si>
  <si>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</si>
  <si>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</si>
  <si>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</si>
  <si>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</si>
  <si>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</si>
  <si>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</si>
  <si>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</si>
  <si>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</si>
  <si>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</si>
  <si>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</si>
  <si>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</si>
  <si>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</si>
  <si>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</si>
  <si>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</si>
  <si>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</si>
  <si>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</si>
  <si>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</si>
  <si>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</si>
  <si>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</si>
  <si>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</si>
  <si>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</si>
  <si>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</si>
  <si>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</si>
  <si>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</si>
  <si>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</si>
  <si>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</si>
  <si>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</si>
  <si>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</si>
  <si>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</si>
  <si>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</si>
  <si>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</si>
  <si>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</si>
  <si>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</si>
  <si>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</si>
  <si>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</si>
  <si>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</si>
  <si>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</si>
  <si>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</si>
  <si>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</si>
  <si>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</si>
  <si>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</si>
  <si>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</si>
  <si>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</si>
  <si>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</si>
  <si>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</si>
  <si>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</si>
  <si>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</si>
  <si>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</si>
  <si>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</si>
  <si>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</si>
  <si>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</si>
  <si>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</si>
  <si>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</si>
  <si>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</si>
  <si>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</si>
  <si>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</si>
  <si>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</si>
  <si>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</si>
  <si>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</si>
  <si>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</si>
  <si>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</si>
  <si>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</si>
  <si>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</si>
  <si>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</si>
  <si>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</si>
  <si>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</si>
  <si>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</si>
  <si>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</si>
  <si>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</si>
  <si>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</si>
  <si>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</si>
  <si>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</si>
  <si>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</si>
  <si>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</si>
  <si>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</si>
  <si>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</si>
  <si>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</si>
  <si>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</si>
  <si>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</si>
  <si>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</si>
  <si>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</si>
  <si>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</si>
  <si>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</si>
  <si>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</si>
  <si>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</si>
  <si>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</si>
  <si>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</si>
  <si>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</si>
  <si>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</si>
  <si>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</si>
  <si>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</si>
  <si>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</si>
  <si>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</si>
  <si>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</si>
  <si>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</si>
  <si>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</si>
  <si>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</si>
  <si>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</si>
  <si>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</si>
  <si>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</si>
  <si>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</si>
  <si>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</si>
  <si>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</si>
  <si>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</si>
  <si>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</si>
  <si>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</si>
  <si>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</si>
  <si>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</si>
  <si>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</si>
  <si>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</si>
  <si>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</si>
  <si>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</si>
  <si>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</si>
  <si>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</si>
  <si>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</si>
  <si>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</si>
  <si>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</si>
  <si>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</si>
  <si>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</si>
  <si>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</si>
  <si>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</si>
  <si>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</si>
  <si>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</si>
  <si>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</si>
  <si>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</si>
  <si>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</si>
  <si>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</si>
  <si>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</si>
  <si>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</si>
  <si>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</si>
  <si>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</si>
  <si>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</si>
  <si>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</si>
  <si>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</si>
  <si>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</si>
  <si>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</si>
  <si>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</si>
  <si>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</si>
  <si>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</si>
  <si>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</si>
  <si>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</si>
  <si>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</si>
  <si>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</si>
  <si>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</si>
  <si>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</si>
  <si>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</si>
  <si>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</si>
  <si>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</si>
  <si>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</si>
  <si>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</si>
  <si>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</si>
  <si>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</si>
  <si>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</si>
  <si>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</si>
  <si>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</si>
  <si>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</si>
  <si>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</si>
  <si>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</si>
  <si>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</si>
  <si>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</si>
  <si>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</si>
  <si>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</si>
  <si>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</si>
  <si>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</si>
  <si>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</si>
  <si>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</si>
  <si>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</si>
  <si>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</si>
  <si>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</si>
  <si>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</si>
  <si>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</si>
  <si>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</si>
  <si>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</si>
  <si>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</si>
  <si>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</si>
  <si>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</si>
  <si>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</si>
  <si>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</si>
  <si>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</si>
  <si>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</si>
  <si>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</si>
  <si>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</si>
  <si>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</si>
  <si>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</si>
  <si>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</si>
  <si>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</si>
  <si>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</si>
  <si>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</si>
  <si>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</si>
  <si>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</si>
  <si>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</si>
  <si>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</si>
  <si>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</si>
  <si>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</si>
  <si>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</si>
  <si>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</si>
  <si>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</si>
  <si>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</si>
  <si>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</si>
  <si>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</si>
  <si>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</si>
  <si>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</si>
  <si>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</si>
  <si>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</si>
  <si>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</si>
  <si>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</si>
  <si>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</si>
  <si>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</si>
  <si>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</si>
  <si>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</si>
  <si>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</si>
  <si>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</si>
  <si>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</si>
  <si>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</si>
  <si>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</si>
  <si>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</si>
  <si>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</si>
  <si>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</si>
  <si>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</si>
  <si>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</si>
  <si>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</si>
  <si>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</si>
  <si>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</si>
  <si>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</si>
  <si>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</si>
  <si>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</si>
  <si>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</si>
  <si>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</si>
  <si>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</si>
  <si>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</si>
  <si>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</si>
  <si>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</si>
  <si>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</si>
  <si>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</si>
  <si>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</si>
  <si>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</si>
  <si>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</si>
  <si>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</si>
  <si>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</si>
  <si>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</si>
  <si>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</si>
  <si>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</si>
  <si>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</si>
  <si>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</si>
  <si>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</si>
  <si>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</si>
  <si>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</si>
  <si>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</si>
  <si>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</si>
  <si>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</si>
  <si>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</si>
  <si>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</si>
  <si>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</si>
  <si>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</si>
  <si>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</si>
  <si>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</si>
  <si>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</si>
  <si>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</si>
  <si>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</si>
  <si>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</si>
  <si>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</si>
  <si>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</si>
  <si>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</si>
  <si>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</si>
  <si>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</si>
  <si>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</si>
  <si>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</si>
  <si>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</si>
  <si>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</si>
  <si>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</si>
  <si>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</si>
  <si>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</si>
  <si>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</si>
  <si>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</si>
  <si>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</si>
  <si>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</si>
  <si>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</si>
  <si>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</si>
  <si>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</si>
  <si>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</si>
  <si>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</si>
  <si>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</si>
  <si>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</si>
  <si>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</si>
  <si>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</si>
  <si>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</si>
  <si>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</si>
  <si>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</si>
  <si>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</si>
  <si>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</si>
  <si>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</si>
  <si>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</si>
  <si>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</si>
  <si>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</si>
  <si>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</si>
  <si>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</si>
  <si>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</si>
  <si>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</si>
  <si>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</si>
  <si>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</si>
  <si>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</si>
  <si>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</si>
  <si>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</si>
  <si>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</si>
  <si>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</si>
  <si>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</si>
  <si>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</si>
  <si>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</si>
  <si>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</si>
  <si>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</si>
  <si>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</si>
  <si>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</si>
  <si>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</si>
  <si>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</si>
  <si>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</si>
  <si>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</si>
  <si>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</si>
  <si>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</si>
  <si>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</si>
  <si>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</si>
  <si>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</si>
  <si>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</si>
  <si>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</si>
  <si>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</si>
  <si>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</si>
  <si>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</si>
  <si>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</si>
  <si>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</si>
  <si>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</si>
  <si>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</si>
  <si>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</si>
  <si>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</si>
  <si>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</si>
  <si>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</si>
  <si>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</si>
  <si>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</si>
  <si>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</si>
  <si>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</si>
  <si>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</si>
  <si>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</si>
  <si>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</si>
  <si>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</si>
  <si>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</si>
  <si>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</si>
  <si>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</si>
  <si>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</si>
  <si>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</si>
  <si>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</si>
  <si>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</si>
  <si>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</si>
  <si>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</si>
  <si>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</si>
  <si>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</si>
  <si>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</si>
  <si>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</si>
  <si>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</si>
  <si>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</si>
  <si>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</si>
  <si>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</si>
  <si>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</si>
  <si>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</si>
  <si>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</si>
  <si>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</si>
  <si>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</si>
  <si>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</si>
  <si>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</si>
  <si>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</si>
  <si>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</si>
  <si>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</si>
  <si>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</si>
  <si>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</si>
  <si>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</si>
  <si>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</si>
  <si>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</si>
  <si>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</si>
  <si>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</si>
  <si>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</si>
  <si>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</si>
  <si>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</si>
  <si>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</si>
  <si>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</si>
  <si>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</si>
  <si>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</si>
  <si>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</si>
  <si>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</si>
  <si>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</si>
  <si>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</si>
  <si>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</si>
  <si>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</si>
  <si>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</si>
  <si>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</si>
  <si>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</si>
  <si>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</si>
  <si>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</si>
  <si>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</si>
  <si>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</si>
  <si>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</si>
  <si>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</si>
  <si>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</si>
  <si>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</si>
  <si>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</si>
  <si>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</si>
  <si>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</si>
  <si>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</si>
  <si>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</si>
  <si>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</si>
  <si>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</si>
  <si>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</si>
  <si>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</si>
  <si>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</si>
  <si>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</si>
  <si>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</si>
  <si>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</si>
  <si>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</si>
  <si>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</si>
  <si>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</si>
  <si>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</si>
  <si>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</si>
  <si>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</si>
  <si>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</si>
  <si>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</si>
  <si>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</si>
  <si>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</si>
  <si>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</si>
  <si>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</si>
  <si>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</si>
  <si>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</si>
  <si>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</si>
  <si>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</si>
  <si>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</si>
  <si>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</si>
  <si>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</si>
  <si>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</si>
  <si>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</si>
  <si>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</si>
  <si>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</si>
  <si>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</si>
  <si>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</si>
  <si>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</si>
  <si>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</si>
  <si>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</si>
  <si>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</si>
  <si>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</si>
  <si>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</si>
  <si>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</si>
  <si>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</si>
  <si>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</si>
  <si>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</si>
  <si>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</si>
  <si>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</si>
  <si>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</si>
  <si>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</si>
  <si>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</si>
  <si>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</si>
  <si>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</si>
  <si>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</si>
  <si>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</si>
  <si>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</si>
  <si>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</si>
  <si>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</si>
  <si>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</si>
  <si>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</si>
  <si>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</si>
  <si>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</si>
  <si>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</si>
  <si>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</si>
  <si>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</si>
  <si>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</si>
  <si>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</si>
  <si>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</si>
  <si>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</si>
  <si>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</si>
  <si>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</si>
  <si>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</si>
  <si>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</si>
  <si>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</si>
  <si>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</si>
  <si>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</si>
  <si>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</si>
  <si>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</si>
  <si>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</si>
  <si>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</si>
  <si>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</si>
  <si>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</si>
  <si>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</si>
  <si>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</si>
  <si>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</si>
  <si>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</si>
  <si>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</si>
  <si>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</si>
  <si>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</si>
  <si>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</si>
  <si>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</si>
  <si>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</si>
  <si>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</si>
  <si>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</si>
  <si>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</si>
  <si>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</si>
  <si>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</si>
  <si>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</si>
  <si>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</si>
  <si>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</si>
  <si>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</si>
  <si>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</si>
  <si>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</si>
  <si>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</si>
  <si>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</si>
  <si>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</si>
  <si>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</si>
  <si>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</si>
  <si>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</si>
  <si>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</si>
  <si>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</si>
  <si>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</si>
  <si>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</si>
  <si>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</si>
  <si>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</si>
  <si>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</si>
  <si>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</si>
  <si>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</si>
  <si>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</si>
  <si>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</si>
  <si>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</si>
  <si>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</si>
  <si>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</si>
  <si>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</si>
  <si>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</si>
  <si>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</si>
  <si>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</si>
  <si>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</si>
  <si>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</si>
  <si>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</si>
  <si>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</si>
  <si>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</si>
  <si>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</si>
  <si>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</si>
  <si>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</si>
  <si>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</si>
  <si>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</si>
  <si>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</si>
  <si>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</si>
  <si>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</si>
  <si>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</si>
  <si>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</si>
  <si>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</si>
  <si>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</si>
  <si>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</si>
  <si>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</si>
  <si>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</si>
  <si>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</si>
  <si>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</si>
  <si>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</si>
  <si>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</si>
  <si>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</si>
  <si>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</si>
  <si>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</si>
  <si>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</si>
  <si>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</si>
  <si>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</si>
  <si>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</si>
  <si>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</si>
  <si>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</si>
  <si>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</si>
  <si>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</si>
  <si>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</si>
  <si>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</si>
  <si>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</si>
  <si>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</si>
  <si>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</si>
  <si>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</si>
  <si>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</si>
  <si>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</si>
  <si>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</si>
  <si>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</si>
  <si>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</si>
  <si>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</si>
  <si>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</si>
  <si>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</si>
  <si>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</si>
  <si>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</si>
  <si>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</si>
  <si>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</si>
  <si>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</si>
  <si>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</si>
  <si>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</si>
  <si>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</si>
  <si>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</si>
  <si>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</si>
  <si>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</si>
  <si>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</si>
  <si>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</si>
  <si>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</si>
  <si>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</si>
  <si>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</si>
  <si>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</si>
  <si>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</si>
  <si>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</si>
  <si>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</si>
  <si>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</si>
  <si>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</si>
  <si>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</si>
  <si>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</si>
  <si>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</si>
  <si>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</si>
  <si>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</si>
  <si>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</si>
  <si>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</si>
  <si>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</si>
  <si>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</si>
  <si>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</si>
  <si>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</si>
  <si>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</si>
  <si>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</si>
  <si>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</si>
  <si>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</si>
  <si>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</si>
  <si>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</si>
  <si>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</si>
  <si>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</si>
  <si>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</si>
  <si>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</si>
  <si>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</si>
  <si>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</si>
  <si>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</si>
  <si>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</si>
  <si>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</si>
  <si>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</si>
  <si>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</si>
  <si>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</si>
  <si>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</si>
  <si>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</si>
  <si>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</si>
  <si>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</si>
  <si>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</si>
  <si>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</si>
  <si>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</si>
  <si>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</si>
  <si>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</si>
  <si>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</si>
  <si>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</si>
  <si>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</si>
  <si>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</si>
  <si>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</si>
  <si>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</si>
  <si>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</si>
  <si>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</si>
  <si>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</si>
  <si>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</si>
  <si>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</si>
  <si>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</si>
  <si>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</si>
  <si>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</si>
  <si>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</si>
  <si>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</si>
  <si>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</si>
  <si>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</si>
  <si>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</si>
  <si>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</si>
  <si>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</si>
  <si>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</si>
  <si>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</si>
  <si>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</si>
  <si>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</si>
  <si>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</si>
  <si>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</si>
  <si>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</si>
  <si>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</si>
  <si>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</si>
  <si>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</si>
  <si>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</si>
  <si>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</si>
  <si>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</si>
  <si>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</si>
  <si>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</si>
  <si>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</si>
  <si>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</si>
  <si>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</si>
  <si>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</si>
  <si>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</si>
  <si>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</si>
  <si>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</si>
  <si>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</si>
  <si>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</si>
  <si>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</si>
  <si>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</si>
  <si>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</si>
  <si>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</si>
  <si>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</si>
  <si>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</si>
  <si>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</si>
  <si>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</si>
  <si>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</si>
  <si>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</si>
  <si>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</si>
  <si>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</si>
  <si>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</si>
  <si>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</si>
  <si>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</si>
  <si>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</si>
  <si>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</si>
  <si>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</si>
  <si>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</si>
  <si>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</si>
  <si>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</si>
  <si>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</si>
  <si>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</si>
  <si>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</si>
  <si>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</si>
  <si>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</si>
  <si>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</si>
  <si>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</si>
  <si>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</si>
  <si>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</si>
  <si>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</si>
  <si>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</si>
  <si>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</si>
  <si>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</si>
  <si>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</si>
  <si>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</si>
  <si>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</si>
  <si>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</si>
  <si>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</si>
  <si>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</si>
  <si>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</si>
  <si>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</si>
  <si>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</si>
  <si>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</si>
  <si>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</si>
  <si>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</si>
  <si>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</si>
  <si>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</si>
  <si>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</si>
  <si>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</si>
  <si>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</si>
  <si>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</si>
  <si>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</si>
  <si>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</si>
  <si>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</si>
  <si>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</si>
  <si>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</si>
  <si>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</si>
  <si>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</si>
  <si>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</si>
  <si>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</si>
  <si>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</si>
  <si>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</si>
  <si>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</si>
  <si>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</si>
  <si>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</si>
  <si>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</si>
  <si>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</si>
  <si>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</si>
  <si>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</si>
  <si>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</si>
  <si>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</si>
  <si>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</si>
  <si>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</si>
  <si>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</si>
  <si>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</si>
  <si>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</si>
  <si>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</si>
  <si>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</si>
  <si>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</si>
  <si>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</si>
  <si>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</si>
  <si>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</si>
  <si>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</si>
  <si>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</si>
  <si>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</si>
  <si>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</si>
  <si>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</si>
  <si>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</si>
  <si>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</si>
  <si>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</si>
  <si>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</si>
  <si>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</si>
  <si>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</si>
  <si>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</si>
  <si>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</si>
  <si>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</si>
  <si>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</si>
  <si>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</si>
  <si>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</si>
  <si>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</si>
  <si>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</si>
  <si>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</si>
  <si>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</si>
  <si>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</si>
  <si>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</si>
  <si>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</si>
  <si>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</si>
  <si>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</si>
  <si>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</si>
  <si>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</si>
  <si>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</si>
  <si>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</si>
  <si>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</si>
  <si>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</si>
  <si>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</si>
  <si>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</si>
  <si>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</si>
  <si>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</si>
  <si>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</si>
  <si>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</si>
  <si>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</si>
  <si>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</si>
  <si>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</si>
  <si>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</si>
  <si>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</si>
  <si>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</si>
  <si>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</si>
  <si>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</si>
  <si>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</si>
  <si>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</si>
  <si>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</si>
  <si>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</si>
  <si>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</si>
  <si>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</si>
  <si>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</si>
  <si>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</si>
  <si>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</si>
  <si>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</si>
  <si>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</si>
  <si>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</si>
  <si>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</si>
  <si>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</si>
  <si>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</si>
  <si>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</si>
  <si>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</si>
  <si>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</si>
  <si>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</si>
  <si>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</si>
  <si>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</si>
  <si>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</si>
  <si>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</si>
  <si>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</si>
  <si>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</si>
  <si>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</si>
  <si>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</si>
  <si>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</si>
  <si>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</si>
  <si>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</si>
  <si>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</si>
  <si>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</si>
  <si>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</si>
  <si>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</si>
  <si>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</si>
  <si>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</si>
  <si>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</si>
  <si>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</si>
  <si>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</si>
  <si>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</si>
  <si>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</si>
  <si>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</si>
  <si>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</si>
  <si>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</si>
  <si>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</si>
  <si>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</si>
  <si>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</si>
  <si>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</si>
  <si>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</si>
  <si>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</si>
  <si>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</si>
  <si>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</si>
  <si>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</si>
  <si>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</si>
  <si>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</si>
  <si>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</si>
  <si>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</si>
  <si>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</si>
  <si>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</si>
  <si>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</si>
  <si>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</si>
  <si>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</si>
  <si>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</si>
  <si>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</si>
  <si>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</si>
  <si>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</si>
  <si>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</si>
  <si>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</si>
  <si>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</si>
  <si>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</si>
  <si>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</si>
  <si>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</si>
  <si>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</si>
  <si>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</si>
  <si>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</si>
  <si>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</si>
  <si>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</si>
  <si>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</si>
  <si>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</si>
  <si>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</si>
  <si>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</si>
  <si>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</si>
  <si>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</si>
  <si>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</si>
  <si>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</si>
  <si>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</si>
  <si>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</si>
  <si>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</si>
  <si>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</si>
  <si>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</si>
  <si>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</si>
  <si>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</si>
  <si>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</si>
  <si>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</si>
  <si>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</si>
  <si>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</si>
  <si>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</si>
  <si>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</si>
  <si>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</si>
  <si>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</si>
  <si>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</si>
  <si>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</si>
  <si>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</si>
  <si>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</si>
  <si>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</si>
  <si>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</si>
  <si>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</si>
  <si>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</si>
  <si>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</si>
  <si>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</si>
  <si>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</si>
  <si>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</si>
  <si>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</si>
  <si>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</si>
  <si>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</si>
  <si>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</si>
  <si>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</si>
  <si>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</si>
  <si>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</si>
  <si>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</si>
  <si>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</si>
  <si>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</si>
  <si>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</si>
  <si>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</si>
  <si>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</si>
  <si>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</si>
  <si>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</si>
  <si>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</si>
  <si>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</si>
  <si>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</si>
  <si>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</si>
  <si>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</si>
  <si>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</si>
  <si>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</si>
  <si>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</si>
  <si>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</si>
  <si>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</si>
  <si>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</si>
  <si>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</si>
  <si>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</si>
  <si>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</si>
  <si>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</si>
  <si>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</si>
  <si>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</si>
  <si>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</si>
  <si>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</si>
  <si>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</si>
  <si>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</si>
  <si>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</si>
  <si>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</si>
  <si>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</si>
  <si>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</si>
  <si>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</si>
  <si>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</si>
  <si>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</si>
  <si>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</si>
  <si>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</si>
  <si>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</si>
  <si>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</si>
  <si>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</si>
  <si>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</si>
  <si>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</si>
  <si>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</si>
  <si>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</si>
  <si>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</si>
  <si>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</si>
  <si>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</si>
  <si>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</si>
  <si>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</si>
  <si>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</si>
  <si>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</si>
  <si>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</si>
  <si>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</si>
  <si>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</si>
  <si>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</si>
  <si>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</si>
  <si>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</si>
  <si>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</si>
  <si>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</si>
  <si>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</si>
  <si>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</si>
  <si>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</si>
  <si>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</si>
  <si>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</si>
  <si>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</si>
  <si>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</si>
  <si>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</si>
  <si>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</si>
  <si>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</si>
  <si>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</si>
  <si>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</si>
  <si>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</si>
  <si>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</si>
  <si>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</si>
  <si>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</si>
  <si>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</si>
  <si>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</si>
  <si>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</si>
  <si>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</si>
  <si>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</si>
  <si>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</si>
  <si>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</si>
  <si>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</si>
  <si>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</si>
  <si>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</si>
  <si>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</si>
  <si>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</si>
  <si>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</si>
  <si>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</si>
  <si>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</si>
  <si>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</si>
  <si>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</si>
  <si>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</si>
  <si>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</si>
  <si>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</si>
  <si>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</si>
  <si>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</si>
  <si>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</si>
  <si>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</si>
  <si>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</si>
  <si>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</si>
  <si>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</si>
  <si>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</si>
  <si>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</si>
  <si>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</si>
  <si>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</si>
  <si>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</si>
  <si>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</si>
  <si>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</si>
  <si>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</si>
  <si>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</si>
  <si>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</si>
  <si>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</si>
  <si>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</si>
  <si>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</si>
  <si>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</si>
  <si>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</si>
  <si>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</si>
  <si>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</si>
  <si>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</si>
  <si>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</si>
  <si>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</si>
  <si>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</si>
  <si>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</si>
  <si>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</si>
  <si>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</si>
  <si>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</si>
  <si>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</si>
  <si>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</si>
  <si>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</si>
  <si>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</si>
  <si>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</si>
  <si>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</si>
  <si>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</si>
  <si>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</si>
  <si>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</si>
  <si>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</si>
  <si>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</si>
  <si>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</si>
  <si>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</si>
  <si>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</si>
  <si>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</si>
  <si>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</si>
  <si>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</si>
  <si>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</si>
  <si>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</si>
  <si>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</si>
  <si>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</si>
  <si>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</si>
  <si>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</si>
  <si>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</si>
  <si>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</si>
  <si>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</si>
  <si>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</si>
  <si>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</si>
  <si>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</si>
  <si>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</si>
  <si>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</si>
  <si>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</si>
  <si>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</si>
  <si>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</si>
  <si>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</si>
  <si>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</si>
  <si>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</si>
  <si>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</si>
  <si>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</si>
  <si>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</si>
  <si>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</si>
  <si>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</si>
  <si>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</si>
  <si>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</si>
  <si>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</si>
  <si>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</si>
  <si>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</si>
  <si>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</si>
  <si>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</si>
  <si>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</si>
  <si>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</si>
  <si>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</si>
  <si>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</si>
  <si>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</si>
  <si>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</si>
  <si>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</si>
  <si>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</si>
  <si>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</si>
  <si>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</si>
  <si>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</si>
  <si>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</si>
  <si>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</si>
  <si>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</si>
  <si>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</si>
  <si>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</si>
  <si>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</si>
  <si>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</si>
  <si>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</si>
  <si>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</si>
  <si>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</si>
  <si>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</si>
  <si>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</si>
  <si>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</si>
  <si>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</si>
  <si>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</si>
  <si>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</si>
  <si>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</si>
  <si>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</si>
  <si>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</si>
  <si>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</si>
  <si>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</si>
  <si>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</si>
  <si>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</si>
  <si>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</si>
  <si>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</si>
  <si>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</si>
  <si>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</si>
  <si>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</si>
  <si>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</si>
  <si>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</si>
  <si>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</si>
  <si>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</si>
  <si>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</si>
  <si>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</si>
  <si>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</si>
  <si>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</si>
  <si>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</si>
  <si>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</si>
  <si>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</si>
  <si>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</si>
  <si>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</si>
  <si>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</si>
  <si>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</si>
  <si>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</si>
  <si>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</si>
  <si>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</si>
  <si>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</si>
  <si>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</si>
  <si>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</si>
  <si>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</si>
  <si>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</si>
  <si>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</si>
  <si>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</si>
  <si>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</si>
  <si>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</si>
  <si>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</si>
  <si>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</si>
  <si>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</si>
  <si>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</si>
  <si>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</si>
  <si>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</si>
  <si>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</si>
  <si>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</si>
  <si>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</si>
  <si>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</si>
  <si>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</si>
  <si>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</si>
  <si>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</si>
  <si>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</si>
  <si>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</si>
  <si>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</si>
  <si>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</si>
  <si>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</si>
  <si>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</si>
  <si>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</si>
  <si>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</si>
  <si>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</si>
  <si>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</si>
  <si>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</si>
  <si>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</si>
  <si>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</si>
  <si>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</si>
  <si>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</si>
  <si>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</si>
  <si>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</si>
  <si>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</si>
  <si>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</si>
  <si>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</si>
  <si>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</si>
  <si>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</si>
  <si>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</si>
  <si>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</si>
  <si>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</si>
  <si>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</si>
  <si>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</si>
  <si>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</si>
  <si>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</si>
  <si>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</si>
  <si>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</si>
  <si>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</si>
  <si>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</si>
  <si>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</si>
  <si>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</si>
  <si>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</si>
  <si>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</si>
  <si>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</si>
  <si>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</si>
  <si>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</si>
  <si>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</si>
  <si>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</si>
  <si>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</si>
  <si>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</si>
  <si>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</si>
  <si>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</si>
  <si>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</si>
  <si>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</si>
  <si>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</si>
  <si>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</si>
  <si>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</si>
  <si>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</si>
  <si>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</si>
  <si>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</si>
  <si>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</si>
  <si>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</si>
  <si>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</si>
  <si>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</si>
  <si>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</si>
  <si>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</si>
  <si>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</si>
  <si>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</si>
  <si>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</si>
  <si>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</si>
  <si>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</si>
  <si>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</si>
  <si>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</si>
  <si>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</si>
  <si>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</si>
  <si>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</si>
  <si>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</si>
  <si>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</si>
  <si>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</si>
  <si>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</si>
  <si>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</si>
  <si>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</si>
  <si>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</si>
  <si>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</si>
  <si>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</si>
  <si>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</si>
  <si>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</si>
  <si>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</si>
  <si>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</si>
  <si>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</si>
  <si>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</si>
  <si>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</si>
  <si>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</si>
  <si>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</si>
  <si>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</si>
  <si>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</si>
  <si>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</si>
  <si>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</si>
  <si>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</si>
  <si>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</si>
  <si>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</si>
  <si>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</si>
  <si>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</si>
  <si>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</si>
  <si>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</si>
  <si>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</si>
  <si>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</si>
  <si>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</si>
  <si>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</si>
  <si>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</si>
  <si>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</si>
  <si>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</si>
  <si>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</si>
  <si>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</si>
  <si>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</si>
  <si>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</si>
  <si>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</si>
  <si>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</si>
  <si>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</si>
  <si>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</si>
  <si>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</si>
  <si>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</si>
  <si>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</si>
  <si>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</si>
  <si>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</si>
  <si>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</si>
  <si>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</si>
  <si>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</si>
  <si>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</si>
  <si>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</si>
  <si>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</si>
  <si>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</si>
  <si>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</si>
  <si>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</si>
  <si>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</si>
  <si>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</si>
  <si>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</si>
  <si>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</si>
  <si>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</si>
  <si>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</si>
  <si>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</si>
  <si>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</si>
  <si>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</si>
  <si>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</si>
  <si>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</si>
  <si>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</si>
  <si>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</si>
  <si>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</si>
  <si>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</si>
  <si>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</si>
  <si>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</si>
  <si>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</si>
  <si>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</si>
  <si>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</si>
  <si>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</si>
  <si>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</si>
  <si>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</si>
  <si>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</si>
  <si>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</si>
  <si>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</si>
  <si>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</si>
  <si>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</si>
  <si>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</si>
  <si>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</si>
  <si>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</si>
  <si>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</si>
  <si>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</si>
  <si>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</si>
  <si>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</si>
  <si>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</si>
  <si>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</si>
  <si>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</si>
  <si>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</si>
  <si>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</si>
  <si>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</si>
  <si>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</si>
  <si>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</si>
  <si>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</si>
  <si>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</si>
  <si>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</si>
  <si>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</si>
  <si>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</si>
  <si>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</si>
  <si>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</si>
  <si>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</si>
  <si>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</si>
  <si>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</si>
  <si>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</si>
  <si>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</si>
  <si>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</si>
  <si>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</si>
  <si>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</si>
  <si>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</si>
  <si>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</si>
  <si>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</si>
  <si>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</si>
  <si>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</si>
  <si>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</si>
  <si>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</si>
  <si>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</si>
  <si>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</si>
  <si>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</si>
  <si>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</si>
  <si>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</si>
  <si>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</si>
  <si>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</si>
  <si>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</si>
  <si>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</si>
  <si>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</si>
  <si>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</si>
  <si>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</si>
  <si>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</si>
  <si>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</si>
  <si>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</si>
  <si>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</si>
  <si>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</si>
  <si>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</si>
  <si>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</si>
  <si>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</si>
  <si>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</si>
  <si>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</si>
  <si>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</si>
  <si>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</si>
  <si>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</si>
  <si>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</si>
  <si>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</si>
  <si>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</si>
  <si>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</si>
  <si>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</si>
  <si>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</si>
  <si>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</si>
  <si>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</si>
  <si>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</si>
  <si>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</si>
  <si>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</si>
  <si>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</si>
  <si>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</si>
  <si>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</si>
  <si>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</si>
  <si>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</si>
  <si>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</si>
  <si>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</si>
  <si>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</si>
  <si>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</si>
  <si>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</si>
  <si>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</si>
  <si>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</si>
  <si>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</si>
  <si>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</si>
  <si>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</si>
  <si>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</si>
  <si>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</si>
  <si>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</si>
  <si>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</si>
  <si>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</si>
  <si>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</si>
  <si>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</si>
  <si>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</si>
  <si>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</si>
  <si>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</si>
  <si>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</si>
  <si>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</si>
  <si>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</si>
  <si>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</si>
  <si>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</si>
  <si>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</si>
  <si>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</si>
  <si>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</si>
  <si>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</si>
  <si>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</si>
  <si>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</si>
  <si>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</si>
  <si>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</si>
  <si>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</si>
  <si>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</si>
  <si>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</si>
  <si>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</si>
  <si>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</si>
  <si>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</si>
  <si>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</si>
  <si>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</si>
  <si>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</si>
  <si>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</si>
  <si>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</si>
  <si>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</si>
  <si>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</si>
  <si>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</si>
  <si>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</si>
  <si>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</si>
  <si>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</si>
  <si>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</si>
  <si>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</si>
  <si>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</si>
  <si>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</si>
  <si>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</si>
  <si>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</si>
  <si>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</si>
  <si>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</si>
  <si>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</si>
  <si>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</si>
  <si>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</si>
  <si>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</si>
  <si>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</si>
  <si>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</si>
  <si>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</si>
  <si>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</si>
  <si>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</si>
  <si>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</si>
  <si>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</si>
  <si>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</si>
  <si>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</si>
  <si>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</si>
  <si>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</si>
  <si>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</si>
  <si>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</si>
  <si>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</si>
  <si>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</si>
  <si>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</si>
  <si>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</si>
  <si>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</si>
  <si>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</si>
  <si>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</si>
  <si>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</si>
  <si>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</si>
  <si>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</si>
  <si>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</si>
  <si>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</si>
  <si>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</si>
  <si>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</si>
  <si>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</si>
  <si>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</si>
  <si>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</si>
  <si>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</si>
  <si>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</si>
  <si>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</si>
  <si>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</si>
  <si>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</si>
  <si>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</si>
  <si>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</si>
  <si>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</si>
  <si>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</si>
  <si>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</si>
  <si>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</si>
  <si>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</si>
  <si>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</si>
  <si>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</si>
  <si>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</si>
  <si>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</si>
  <si>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</si>
  <si>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</si>
  <si>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</si>
  <si>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</si>
  <si>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</si>
  <si>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</si>
  <si>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</si>
  <si>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</si>
  <si>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</si>
  <si>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</si>
  <si>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</si>
  <si>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</si>
  <si>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</si>
  <si>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</si>
  <si>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</si>
  <si>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</si>
  <si>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</si>
  <si>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</si>
  <si>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</si>
  <si>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</si>
  <si>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</si>
  <si>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</si>
  <si>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</si>
  <si>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</si>
  <si>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</si>
  <si>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</si>
  <si>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</si>
  <si>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</si>
  <si>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</si>
  <si>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</si>
  <si>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</si>
  <si>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</si>
  <si>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</si>
  <si>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</si>
  <si>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</si>
  <si>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</si>
  <si>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</si>
  <si>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</si>
  <si>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</si>
  <si>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</si>
  <si>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</si>
  <si>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</si>
  <si>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</si>
  <si>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</si>
  <si>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</si>
  <si>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</si>
  <si>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</si>
  <si>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</si>
  <si>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</si>
  <si>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</si>
  <si>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</si>
  <si>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</si>
  <si>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</si>
  <si>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</si>
  <si>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</si>
  <si>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</si>
  <si>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</si>
  <si>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</si>
  <si>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</si>
  <si>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</si>
  <si>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</si>
  <si>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</si>
  <si>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</si>
  <si>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</si>
  <si>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</si>
  <si>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</si>
  <si>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</si>
  <si>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</si>
  <si>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</si>
  <si>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</si>
  <si>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</si>
  <si>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</si>
  <si>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</si>
  <si>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</si>
  <si>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</si>
  <si>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</si>
  <si>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</si>
  <si>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</si>
  <si>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</si>
  <si>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</si>
  <si>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</si>
  <si>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</si>
  <si>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</si>
  <si>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</si>
  <si>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</si>
  <si>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</si>
  <si>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</si>
  <si>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</si>
  <si>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</si>
  <si>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</si>
  <si>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</si>
  <si>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</si>
  <si>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</si>
  <si>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</si>
  <si>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</si>
  <si>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</si>
  <si>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</si>
  <si>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</si>
  <si>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</si>
  <si>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</si>
  <si>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</si>
  <si>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</si>
  <si>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</si>
  <si>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</si>
  <si>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</si>
  <si>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</si>
  <si>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</si>
  <si>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</si>
  <si>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</si>
  <si>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</si>
  <si>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</si>
  <si>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</si>
  <si>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</si>
  <si>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</si>
  <si>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</si>
  <si>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</si>
  <si>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</si>
  <si>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</si>
  <si>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</si>
  <si>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</si>
  <si>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</si>
  <si>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</si>
  <si>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</si>
  <si>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</si>
  <si>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</si>
  <si>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</si>
  <si>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</si>
  <si>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</si>
  <si>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</si>
  <si>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</si>
  <si>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</si>
  <si>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</si>
  <si>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</si>
  <si>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</si>
  <si>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</si>
  <si>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</si>
  <si>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</si>
  <si>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</si>
  <si>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</si>
  <si>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</si>
  <si>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</si>
  <si>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</si>
  <si>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</si>
  <si>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</si>
  <si>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</si>
  <si>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</si>
  <si>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</si>
  <si>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</si>
  <si>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</si>
  <si>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</si>
  <si>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</si>
  <si>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</si>
  <si>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</si>
  <si>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</si>
  <si>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</si>
  <si>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</si>
  <si>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</si>
  <si>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</si>
  <si>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</si>
  <si>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</si>
  <si>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</si>
  <si>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</si>
  <si>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</si>
  <si>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</si>
  <si>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</si>
  <si>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</si>
  <si>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</si>
  <si>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</si>
  <si>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</si>
  <si>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</si>
  <si>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</si>
  <si>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</si>
  <si>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</si>
  <si>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</si>
  <si>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</si>
  <si>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</si>
  <si>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</si>
  <si>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</si>
  <si>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</si>
  <si>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</si>
  <si>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</si>
  <si>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</si>
  <si>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</si>
  <si>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</si>
  <si>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</si>
  <si>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</si>
  <si>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</si>
  <si>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</si>
  <si>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</si>
  <si>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</si>
  <si>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</si>
  <si>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</si>
  <si>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</si>
  <si>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</si>
  <si>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</si>
  <si>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</si>
  <si>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</si>
  <si>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</si>
  <si>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</si>
  <si>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</si>
  <si>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</si>
  <si>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</si>
  <si>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</si>
  <si>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</si>
  <si>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</si>
  <si>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</si>
  <si>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</si>
  <si>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</si>
  <si>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</si>
  <si>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</si>
  <si>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</si>
  <si>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</si>
  <si>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</si>
  <si>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</si>
  <si>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</si>
  <si>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</si>
  <si>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</si>
  <si>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</si>
  <si>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</si>
  <si>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</si>
  <si>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</si>
  <si>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</si>
  <si>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</si>
  <si>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</si>
  <si>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</si>
  <si>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</si>
  <si>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</si>
  <si>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</si>
  <si>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</si>
  <si>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</si>
  <si>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</si>
  <si>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</si>
  <si>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</si>
  <si>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</si>
  <si>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</si>
  <si>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</si>
  <si>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</si>
  <si>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</si>
  <si>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</si>
  <si>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</si>
  <si>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</si>
  <si>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</si>
  <si>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</si>
  <si>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</si>
  <si>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</si>
  <si>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</si>
  <si>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</si>
  <si>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</si>
  <si>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</si>
  <si>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</si>
  <si>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</si>
  <si>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</si>
  <si>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</si>
  <si>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</si>
  <si>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</si>
  <si>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</si>
  <si>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</si>
  <si>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</si>
  <si>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</si>
  <si>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</si>
  <si>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</si>
  <si>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</si>
  <si>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</si>
  <si>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</si>
  <si>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</si>
  <si>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</si>
  <si>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</si>
  <si>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</si>
  <si>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</si>
  <si>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</si>
  <si>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</si>
  <si>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</si>
  <si>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</si>
  <si>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</si>
  <si>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</si>
  <si>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</si>
  <si>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</si>
  <si>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</si>
  <si>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</si>
  <si>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</si>
  <si>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</si>
  <si>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</si>
  <si>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</si>
  <si>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</si>
  <si>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</si>
  <si>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</si>
  <si>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</si>
  <si>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</si>
  <si>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</si>
  <si>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</si>
  <si>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</si>
  <si>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</si>
  <si>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</si>
  <si>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</si>
  <si>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</si>
  <si>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</si>
  <si>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</si>
  <si>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</si>
  <si>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</si>
  <si>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</si>
  <si>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</si>
  <si>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</si>
  <si>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</si>
  <si>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</si>
  <si>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</si>
  <si>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</si>
  <si>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</si>
  <si>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</si>
  <si>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</si>
  <si>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</si>
  <si>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</si>
  <si>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</si>
  <si>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</si>
  <si>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</si>
  <si>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</si>
  <si>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</si>
  <si>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</si>
  <si>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</si>
  <si>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</si>
  <si>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</si>
  <si>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</si>
  <si>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</si>
  <si>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</si>
  <si>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</si>
  <si>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</si>
  <si>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</si>
  <si>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</si>
  <si>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</si>
  <si>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</si>
  <si>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</si>
  <si>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</si>
  <si>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</si>
  <si>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</si>
  <si>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</si>
  <si>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</si>
  <si>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</si>
  <si>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</si>
  <si>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</si>
  <si>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</si>
  <si>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</si>
  <si>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</si>
  <si>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</si>
  <si>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</si>
  <si>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</si>
  <si>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</si>
  <si>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</si>
  <si>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</si>
  <si>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</si>
  <si>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</si>
  <si>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</si>
  <si>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</si>
  <si>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</si>
  <si>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</si>
  <si>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</si>
  <si>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</si>
  <si>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</si>
  <si>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</si>
  <si>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</si>
  <si>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</si>
  <si>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</si>
  <si>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</si>
  <si>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</si>
  <si>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</si>
  <si>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</si>
  <si>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</si>
  <si>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</si>
  <si>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</si>
  <si>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</si>
  <si>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</si>
  <si>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</si>
  <si>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</si>
  <si>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</si>
  <si>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</si>
  <si>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</si>
  <si>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</si>
  <si>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</si>
  <si>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</si>
  <si>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</si>
  <si>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</si>
  <si>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</si>
  <si>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</si>
  <si>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</si>
  <si>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</si>
  <si>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</si>
  <si>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</si>
  <si>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</si>
  <si>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</si>
  <si>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</si>
  <si>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</si>
  <si>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</si>
  <si>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</si>
  <si>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</si>
  <si>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</si>
  <si>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</si>
  <si>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</si>
  <si>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</si>
  <si>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</si>
  <si>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</si>
  <si>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</si>
  <si>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</si>
  <si>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</si>
  <si>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</si>
  <si>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</si>
  <si>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</si>
  <si>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</si>
  <si>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</si>
  <si>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</si>
  <si>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</si>
  <si>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</si>
  <si>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</si>
  <si>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</si>
  <si>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</si>
  <si>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</si>
  <si>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</si>
  <si>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</si>
  <si>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</si>
  <si>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</si>
  <si>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</si>
  <si>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</si>
  <si>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</si>
  <si>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</si>
  <si>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</si>
  <si>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</si>
  <si>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</si>
  <si>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</si>
  <si>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</si>
  <si>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</si>
  <si>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</si>
  <si>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</si>
  <si>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</si>
  <si>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</si>
  <si>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</si>
  <si>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</si>
  <si>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</si>
  <si>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</si>
  <si>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</si>
  <si>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</si>
  <si>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</si>
  <si>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</si>
  <si>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</si>
  <si>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</si>
  <si>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</si>
  <si>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</si>
  <si>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</si>
  <si>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</si>
  <si>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</si>
  <si>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</si>
  <si>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</si>
  <si>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</si>
  <si>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</si>
  <si>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</si>
  <si>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</si>
  <si>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</si>
  <si>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</si>
  <si>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</si>
  <si>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</si>
  <si>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</si>
  <si>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</si>
  <si>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</si>
  <si>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</si>
  <si>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</si>
  <si>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</si>
  <si>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</si>
  <si>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</si>
  <si>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</si>
  <si>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</si>
  <si>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</si>
  <si>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</si>
  <si>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</si>
  <si>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</si>
  <si>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</si>
  <si>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</si>
  <si>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</si>
  <si>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</si>
  <si>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</si>
  <si>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</si>
  <si>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</si>
  <si>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</si>
  <si>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</si>
  <si>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</si>
  <si>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</si>
  <si>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</si>
  <si>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</si>
  <si>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</si>
  <si>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</si>
  <si>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</si>
  <si>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</si>
  <si>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</si>
  <si>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</si>
  <si>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</si>
  <si>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</si>
  <si>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</si>
  <si>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</si>
  <si>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</si>
  <si>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</si>
  <si>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</si>
  <si>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</si>
  <si>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</si>
  <si>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</si>
  <si>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</si>
  <si>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</si>
  <si>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</si>
  <si>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</si>
  <si>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</si>
  <si>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</si>
  <si>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</si>
  <si>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</si>
  <si>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</si>
  <si>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</si>
  <si>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</si>
  <si>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</si>
  <si>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</si>
  <si>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</si>
  <si>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</si>
  <si>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</si>
  <si>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</si>
  <si>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</si>
  <si>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</si>
  <si>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</si>
  <si>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</si>
  <si>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</si>
  <si>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</si>
  <si>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</si>
  <si>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</si>
  <si>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</si>
  <si>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</si>
  <si>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</si>
  <si>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</si>
  <si>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</si>
  <si>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</si>
  <si>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</si>
  <si>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</si>
  <si>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</si>
  <si>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</si>
  <si>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</si>
  <si>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</si>
  <si>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</si>
  <si>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</si>
  <si>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</si>
  <si>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</si>
  <si>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</si>
  <si>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</si>
  <si>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</si>
  <si>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</si>
  <si>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</si>
  <si>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</si>
  <si>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</si>
  <si>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</si>
  <si>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</si>
  <si>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</si>
  <si>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</si>
  <si>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</si>
  <si>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</si>
  <si>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</si>
  <si>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</si>
  <si>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</si>
  <si>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</si>
  <si>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</si>
  <si>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</si>
  <si>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</si>
  <si>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</si>
  <si>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</si>
  <si>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</si>
  <si>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</si>
  <si>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</si>
  <si>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</si>
  <si>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</si>
  <si>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</si>
  <si>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</si>
  <si>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</si>
  <si>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</si>
  <si>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</si>
  <si>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</si>
  <si>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</si>
  <si>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</si>
  <si>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</si>
  <si>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</si>
  <si>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</si>
  <si>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</si>
  <si>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</si>
  <si>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</si>
  <si>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</si>
  <si>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</si>
  <si>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</si>
  <si>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</si>
  <si>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</si>
  <si>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</si>
  <si>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</si>
  <si>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</si>
  <si>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</si>
  <si>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</si>
  <si>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</si>
  <si>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</si>
  <si>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</si>
  <si>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</si>
  <si>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</si>
  <si>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</si>
  <si>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</si>
  <si>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</si>
  <si>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</si>
  <si>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</si>
  <si>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</si>
  <si>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</si>
  <si>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</si>
  <si>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</si>
  <si>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</si>
  <si>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</si>
  <si>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</si>
  <si>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</si>
  <si>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</si>
  <si>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</si>
  <si>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</si>
  <si>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</si>
  <si>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</si>
  <si>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</si>
  <si>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</si>
  <si>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</si>
  <si>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</si>
  <si>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</si>
  <si>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</si>
  <si>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</si>
  <si>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</si>
  <si>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</si>
  <si>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</si>
  <si>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</si>
  <si>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</si>
  <si>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</si>
  <si>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</si>
  <si>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</si>
  <si>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</si>
  <si>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</si>
  <si>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</si>
  <si>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</si>
  <si>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</si>
  <si>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</si>
  <si>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</si>
  <si>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</si>
  <si>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</si>
  <si>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</si>
  <si>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</si>
  <si>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</si>
  <si>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</si>
  <si>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</si>
  <si>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</si>
  <si>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</si>
  <si>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</si>
  <si>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</si>
  <si>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</si>
  <si>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</si>
  <si>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</si>
  <si>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</si>
  <si>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</si>
  <si>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</si>
  <si>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</si>
  <si>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</si>
  <si>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</si>
  <si>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</si>
  <si>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</si>
  <si>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</si>
  <si>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</si>
  <si>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</si>
  <si>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</si>
  <si>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</si>
  <si>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</si>
  <si>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</si>
  <si>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</si>
  <si>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</si>
  <si>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</si>
  <si>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</si>
  <si>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</si>
  <si>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</si>
  <si>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</si>
  <si>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</si>
  <si>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</si>
  <si>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</si>
  <si>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</si>
  <si>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</si>
  <si>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</si>
  <si>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</si>
  <si>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</si>
  <si>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</si>
  <si>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</si>
  <si>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</si>
  <si>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</si>
  <si>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</si>
  <si>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</si>
  <si>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</si>
  <si>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</si>
  <si>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</si>
  <si>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</si>
  <si>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</si>
  <si>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</si>
  <si>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</si>
  <si>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</si>
  <si>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</si>
  <si>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</si>
  <si>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</si>
  <si>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</si>
  <si>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</si>
  <si>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</si>
  <si>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</si>
  <si>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</si>
  <si>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</si>
  <si>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</si>
  <si>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</si>
  <si>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</si>
  <si>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</si>
  <si>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</si>
  <si>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</si>
  <si>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</si>
  <si>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</si>
  <si>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</si>
  <si>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</si>
  <si>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</si>
  <si>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</si>
  <si>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</si>
  <si>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</si>
  <si>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</si>
  <si>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</si>
  <si>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</si>
  <si>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</si>
  <si>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</si>
  <si>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</si>
  <si>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</si>
  <si>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</si>
  <si>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</si>
  <si>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</si>
  <si>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</si>
  <si>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</si>
  <si>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</si>
  <si>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</si>
  <si>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</si>
  <si>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</si>
  <si>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</si>
  <si>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</si>
  <si>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</si>
  <si>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</si>
  <si>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</si>
  <si>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</si>
  <si>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</si>
  <si>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</si>
  <si>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</si>
  <si>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</si>
  <si>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</si>
  <si>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</si>
  <si>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</si>
  <si>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</si>
  <si>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</si>
  <si>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</si>
  <si>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</si>
  <si>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</si>
  <si>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</si>
  <si>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</si>
  <si>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</si>
  <si>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</si>
  <si>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</si>
  <si>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</si>
  <si>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</si>
  <si>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</si>
  <si>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</si>
  <si>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</si>
  <si>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</si>
  <si>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</si>
  <si>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</si>
  <si>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</si>
  <si>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</si>
  <si>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</si>
  <si>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</si>
  <si>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</si>
  <si>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</si>
  <si>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</si>
  <si>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</si>
  <si>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</si>
  <si>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</si>
  <si>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</si>
  <si>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</si>
  <si>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</si>
  <si>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</si>
  <si>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</si>
  <si>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</si>
  <si>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</si>
  <si>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</si>
  <si>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</si>
  <si>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</si>
  <si>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</si>
  <si>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</si>
  <si>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</si>
  <si>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</si>
  <si>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</si>
  <si>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</si>
  <si>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</si>
  <si>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</si>
  <si>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</si>
  <si>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</si>
  <si>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</si>
  <si>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</si>
  <si>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</si>
  <si>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</si>
  <si>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</si>
  <si>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</si>
  <si>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</si>
  <si>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</si>
  <si>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</si>
  <si>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</si>
  <si>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</si>
  <si>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</si>
  <si>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</si>
  <si>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</si>
  <si>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</si>
  <si>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</si>
  <si>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</si>
  <si>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</si>
  <si>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</si>
  <si>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</si>
  <si>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</si>
  <si>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</si>
  <si>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</si>
  <si>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</si>
  <si>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</si>
  <si>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</si>
  <si>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</si>
  <si>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</si>
  <si>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</si>
  <si>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</si>
  <si>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</si>
  <si>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</si>
  <si>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</si>
  <si>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</si>
  <si>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</si>
  <si>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</si>
  <si>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</si>
  <si>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</si>
  <si>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</si>
  <si>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</si>
  <si>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</si>
  <si>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</si>
  <si>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</si>
  <si>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</si>
  <si>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</si>
  <si>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</si>
  <si>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</si>
  <si>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</si>
  <si>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</si>
  <si>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</si>
  <si>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</si>
  <si>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</si>
  <si>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</si>
  <si>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</si>
  <si>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</si>
  <si>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</si>
  <si>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</si>
  <si>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</si>
  <si>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</si>
  <si>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</si>
  <si>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</si>
  <si>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</si>
  <si>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</si>
  <si>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</si>
  <si>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</si>
  <si>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</si>
  <si>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</si>
  <si>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</si>
  <si>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</si>
  <si>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</si>
  <si>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</si>
  <si>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</si>
  <si>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</si>
  <si>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</si>
  <si>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</si>
  <si>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</si>
  <si>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</si>
  <si>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</si>
  <si>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</si>
  <si>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</si>
  <si>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</si>
  <si>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</si>
  <si>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</si>
  <si>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</si>
  <si>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</si>
  <si>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</si>
  <si>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</si>
  <si>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</si>
  <si>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</si>
  <si>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</si>
  <si>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</si>
  <si>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</si>
  <si>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</si>
  <si>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</si>
  <si>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</si>
  <si>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</si>
  <si>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</si>
  <si>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</si>
  <si>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</si>
  <si>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</si>
  <si>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</si>
  <si>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</si>
  <si>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</si>
  <si>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</si>
  <si>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</si>
  <si>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</si>
  <si>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</si>
  <si>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</si>
  <si>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</si>
  <si>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</si>
  <si>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</si>
  <si>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</si>
  <si>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</si>
  <si>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</si>
  <si>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</si>
  <si>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</si>
  <si>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</si>
  <si>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</si>
  <si>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</si>
  <si>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</si>
  <si>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</si>
  <si>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</si>
  <si>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</si>
  <si>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</si>
  <si>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</si>
  <si>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</si>
  <si>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</si>
  <si>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</si>
  <si>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</si>
  <si>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</si>
  <si>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</si>
  <si>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</si>
  <si>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</si>
  <si>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</si>
  <si>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</si>
  <si>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</si>
  <si>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</si>
  <si>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</si>
  <si>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</si>
  <si>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</si>
  <si>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</si>
  <si>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</si>
  <si>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</si>
  <si>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</si>
  <si>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</si>
  <si>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</si>
  <si>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</si>
  <si>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</si>
  <si>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</si>
  <si>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</si>
  <si>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</si>
  <si>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</si>
  <si>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</si>
  <si>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</si>
  <si>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</si>
  <si>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</si>
  <si>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</si>
  <si>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</si>
  <si>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</si>
  <si>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</si>
  <si>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</si>
  <si>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</si>
  <si>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</si>
  <si>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</si>
  <si>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</si>
  <si>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</si>
  <si>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</si>
  <si>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</si>
  <si>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</si>
  <si>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</si>
  <si>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</si>
  <si>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</si>
  <si>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</si>
  <si>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</si>
  <si>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</si>
  <si>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</si>
  <si>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</si>
  <si>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</si>
  <si>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</si>
  <si>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</si>
  <si>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</si>
  <si>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</si>
  <si>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</si>
  <si>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</si>
  <si>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</si>
  <si>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</si>
  <si>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</si>
  <si>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</si>
  <si>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</si>
  <si>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</si>
  <si>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</si>
  <si>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</si>
  <si>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</si>
  <si>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</si>
  <si>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</si>
  <si>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</si>
  <si>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</si>
  <si>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</si>
  <si>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</si>
  <si>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</si>
  <si>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</si>
  <si>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</si>
  <si>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</si>
  <si>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</si>
  <si>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</si>
  <si>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</si>
  <si>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</si>
  <si>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</si>
  <si>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</si>
  <si>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</si>
  <si>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</si>
  <si>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</si>
  <si>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</si>
  <si>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</si>
  <si>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</si>
  <si>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</si>
  <si>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</si>
  <si>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</si>
  <si>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</si>
  <si>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</si>
  <si>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</si>
  <si>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</si>
  <si>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</si>
  <si>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</si>
  <si>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</si>
  <si>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</si>
  <si>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</si>
  <si>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</si>
  <si>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</si>
  <si>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</si>
  <si>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</si>
  <si>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</si>
  <si>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</si>
  <si>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</si>
  <si>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</si>
  <si>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</si>
  <si>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</si>
  <si>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</si>
  <si>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</si>
  <si>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</si>
  <si>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</si>
  <si>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</si>
  <si>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</si>
  <si>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</si>
  <si>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</si>
  <si>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</si>
  <si>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</si>
  <si>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</si>
  <si>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</si>
  <si>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</si>
  <si>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</si>
  <si>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</si>
  <si>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</si>
  <si>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</si>
  <si>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</si>
  <si>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</si>
  <si>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</si>
  <si>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</si>
  <si>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</si>
  <si>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</si>
  <si>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</si>
  <si>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</si>
  <si>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</si>
  <si>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</si>
  <si>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</si>
  <si>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</si>
  <si>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</si>
  <si>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</si>
  <si>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</si>
  <si>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</si>
  <si>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</si>
  <si>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</si>
  <si>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</si>
  <si>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</si>
  <si>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</si>
  <si>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</si>
  <si>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</si>
  <si>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</si>
  <si>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</si>
  <si>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</si>
  <si>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</si>
  <si>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</si>
  <si>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</si>
  <si>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</si>
  <si>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</si>
  <si>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</si>
  <si>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</si>
  <si>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</si>
  <si>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</si>
  <si>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</si>
  <si>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</si>
  <si>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</si>
  <si>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</si>
  <si>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</si>
  <si>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</si>
  <si>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</si>
  <si>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</si>
  <si>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</si>
  <si>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</si>
  <si>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</si>
  <si>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</si>
  <si>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</si>
  <si>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</si>
  <si>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</si>
  <si>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</si>
  <si>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</si>
  <si>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</si>
  <si>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</si>
  <si>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</si>
  <si>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</si>
  <si>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</si>
  <si>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</si>
  <si>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</si>
  <si>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</si>
  <si>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</si>
  <si>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</si>
  <si>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</si>
  <si>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</si>
  <si>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</si>
  <si>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</si>
  <si>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</si>
  <si>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</si>
  <si>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</si>
  <si>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</si>
  <si>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</si>
  <si>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</si>
  <si>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</si>
  <si>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</si>
  <si>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</si>
  <si>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</si>
  <si>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</si>
  <si>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</si>
  <si>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</si>
  <si>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</si>
  <si>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</si>
  <si>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</si>
  <si>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</si>
  <si>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</si>
  <si>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</si>
  <si>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</si>
  <si>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</si>
  <si>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</si>
  <si>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</si>
  <si>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</si>
  <si>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</si>
  <si>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</si>
  <si>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</si>
  <si>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</si>
  <si>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</si>
  <si>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</si>
  <si>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</si>
  <si>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</si>
  <si>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</si>
  <si>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</si>
  <si>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</si>
  <si>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</si>
  <si>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</si>
  <si>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</si>
  <si>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</si>
  <si>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</si>
  <si>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</si>
  <si>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</si>
  <si>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</si>
  <si>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</si>
  <si>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</si>
  <si>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</si>
  <si>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</si>
  <si>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</si>
  <si>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</si>
  <si>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</si>
  <si>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</si>
  <si>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</si>
  <si>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</si>
  <si>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</si>
  <si>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</si>
  <si>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</si>
  <si>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</si>
  <si>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</si>
  <si>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</si>
  <si>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</si>
  <si>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</si>
  <si>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</si>
  <si>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</si>
  <si>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</si>
  <si>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</si>
  <si>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</si>
  <si>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</si>
  <si>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</si>
  <si>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</si>
  <si>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</si>
  <si>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</si>
  <si>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</si>
  <si>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</si>
  <si>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</si>
  <si>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</si>
  <si>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</si>
  <si>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</si>
  <si>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</si>
  <si>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</si>
  <si>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</si>
  <si>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</si>
  <si>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</si>
  <si>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</si>
  <si>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</si>
  <si>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</si>
  <si>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</si>
  <si>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</si>
  <si>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</si>
  <si>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</si>
  <si>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</si>
  <si>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</si>
  <si>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</si>
  <si>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</si>
  <si>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</si>
  <si>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</si>
  <si>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</si>
  <si>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</si>
  <si>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</si>
  <si>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</si>
  <si>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</si>
  <si>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</si>
  <si>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</si>
  <si>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</si>
  <si>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</si>
  <si>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</si>
  <si>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</si>
  <si>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</si>
  <si>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</si>
  <si>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</si>
  <si>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</si>
  <si>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</si>
  <si>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</si>
  <si>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</si>
  <si>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</si>
  <si>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</si>
  <si>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</si>
  <si>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</si>
  <si>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</si>
  <si>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</si>
  <si>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</si>
  <si>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</si>
  <si>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</si>
  <si>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</si>
  <si>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</si>
  <si>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</si>
  <si>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</si>
  <si>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</si>
  <si>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</si>
  <si>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</si>
  <si>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</si>
  <si>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</si>
  <si>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</si>
  <si>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</si>
  <si>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</si>
  <si>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</si>
  <si>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</si>
  <si>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</si>
  <si>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</si>
  <si>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</si>
  <si>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</si>
  <si>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</si>
  <si>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</si>
  <si>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</si>
  <si>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</si>
  <si>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</si>
  <si>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</si>
  <si>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</si>
  <si>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</si>
  <si>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</si>
  <si>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</si>
  <si>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</si>
  <si>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</si>
  <si>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</si>
  <si>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</si>
  <si>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</si>
  <si>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</si>
  <si>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</si>
  <si>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</si>
  <si>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</si>
  <si>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</si>
  <si>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</si>
  <si>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</si>
  <si>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</si>
  <si>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</si>
  <si>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</si>
  <si>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</si>
  <si>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</si>
  <si>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</si>
  <si>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</si>
  <si>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</si>
  <si>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</si>
  <si>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</si>
  <si>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</si>
  <si>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</si>
  <si>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</si>
  <si>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</si>
  <si>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</si>
  <si>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</si>
  <si>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</si>
  <si>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</si>
  <si>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</si>
  <si>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</si>
  <si>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</si>
  <si>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</si>
  <si>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</si>
  <si>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</si>
  <si>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</si>
  <si>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</si>
  <si>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</si>
  <si>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</si>
  <si>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</si>
  <si>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</si>
  <si>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</si>
  <si>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</si>
  <si>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</si>
  <si>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</si>
  <si>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</si>
  <si>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</si>
  <si>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</si>
  <si>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</si>
  <si>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</si>
  <si>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</si>
  <si>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</si>
  <si>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</si>
  <si>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</si>
  <si>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</si>
  <si>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</si>
  <si>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</si>
  <si>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</si>
  <si>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</si>
  <si>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</si>
  <si>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</si>
  <si>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</si>
  <si>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</si>
  <si>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</si>
  <si>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</si>
  <si>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</si>
  <si>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</si>
  <si>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</si>
  <si>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</si>
  <si>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</si>
  <si>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</si>
  <si>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</si>
  <si>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</si>
  <si>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</si>
  <si>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</si>
  <si>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</si>
  <si>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</si>
  <si>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</si>
  <si>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</si>
  <si>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</si>
  <si>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</si>
  <si>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</si>
  <si>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</si>
  <si>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</si>
  <si>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</si>
  <si>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</si>
  <si>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</si>
  <si>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</si>
  <si>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</si>
  <si>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</si>
  <si>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</si>
  <si>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</si>
  <si>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</si>
  <si>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</si>
  <si>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</si>
  <si>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</si>
  <si>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</si>
  <si>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</si>
  <si>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</si>
  <si>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</si>
  <si>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</si>
  <si>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</si>
  <si>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</si>
  <si>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</si>
  <si>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</si>
  <si>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</si>
  <si>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</si>
  <si>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</si>
  <si>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</si>
  <si>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</si>
  <si>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</si>
  <si>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</si>
  <si>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</si>
  <si>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</si>
  <si>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</si>
  <si>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</si>
  <si>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</si>
  <si>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</si>
  <si>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</si>
  <si>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</si>
  <si>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</si>
  <si>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</si>
  <si>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</si>
  <si>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</si>
  <si>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</si>
  <si>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</si>
  <si>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</si>
  <si>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</si>
  <si>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</si>
  <si>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</si>
  <si>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</si>
  <si>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</si>
  <si>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</si>
  <si>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</si>
  <si>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</si>
  <si>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</si>
  <si>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</si>
  <si>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</si>
  <si>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</si>
  <si>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</si>
  <si>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</si>
  <si>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</si>
  <si>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</si>
  <si>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</si>
  <si>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</si>
  <si>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</si>
  <si>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</si>
  <si>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</si>
  <si>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</si>
  <si>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</si>
  <si>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</si>
  <si>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</si>
  <si>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</si>
  <si>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</si>
  <si>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</si>
  <si>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</si>
  <si>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</si>
  <si>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</si>
  <si>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</si>
  <si>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</si>
  <si>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</si>
  <si>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</si>
  <si>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</si>
  <si>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</si>
  <si>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</si>
  <si>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</si>
  <si>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</si>
  <si>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</si>
  <si>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</si>
  <si>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</si>
  <si>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</si>
  <si>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</si>
  <si>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</si>
  <si>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</si>
  <si>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</si>
  <si>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</si>
  <si>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</si>
  <si>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</si>
  <si>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</si>
  <si>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</si>
  <si>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</si>
  <si>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</si>
  <si>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</si>
  <si>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</si>
  <si>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</si>
  <si>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</si>
  <si>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</si>
  <si>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</si>
  <si>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</si>
  <si>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</si>
  <si>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</si>
  <si>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</si>
  <si>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</si>
  <si>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</si>
  <si>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</si>
  <si>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</si>
  <si>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</si>
  <si>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</si>
  <si>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</si>
  <si>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</si>
  <si>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</si>
  <si>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</si>
  <si>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</si>
  <si>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</si>
  <si>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</si>
  <si>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</si>
  <si>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</si>
  <si>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</si>
  <si>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</si>
  <si>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</si>
  <si>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</si>
  <si>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</si>
  <si>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</si>
  <si>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</si>
  <si>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</si>
  <si>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</si>
  <si>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</si>
  <si>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</si>
  <si>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</si>
  <si>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</si>
  <si>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</si>
  <si>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</si>
  <si>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</si>
  <si>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</si>
  <si>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</si>
  <si>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</si>
  <si>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</si>
  <si>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</si>
  <si>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</si>
  <si>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</si>
  <si>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</si>
  <si>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</si>
  <si>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</si>
  <si>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</si>
  <si>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</si>
  <si>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</si>
  <si>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</si>
  <si>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</si>
  <si>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</si>
  <si>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</si>
  <si>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</si>
  <si>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</si>
  <si>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</si>
  <si>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</si>
  <si>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</si>
  <si>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</si>
  <si>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</si>
  <si>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</si>
  <si>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</si>
  <si>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</si>
  <si>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</si>
  <si>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</si>
  <si>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</si>
  <si>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</si>
  <si>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</si>
  <si>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</si>
  <si>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</si>
  <si>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</si>
  <si>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</si>
  <si>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</si>
  <si>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</si>
  <si>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</si>
  <si>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</si>
  <si>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</si>
  <si>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</si>
  <si>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</si>
  <si>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</si>
  <si>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</si>
  <si>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</si>
  <si>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</si>
  <si>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</si>
  <si>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</si>
  <si>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</si>
  <si>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</si>
  <si>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</si>
  <si>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</si>
  <si>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</si>
  <si>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</si>
  <si>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</si>
  <si>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</si>
  <si>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</si>
  <si>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</si>
  <si>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</si>
  <si>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</si>
  <si>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</si>
  <si>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</si>
  <si>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</si>
  <si>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</si>
  <si>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</si>
  <si>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</si>
  <si>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</si>
  <si>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</si>
  <si>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</si>
  <si>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</si>
  <si>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</si>
  <si>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</si>
  <si>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</si>
  <si>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</si>
  <si>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</si>
  <si>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</si>
  <si>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</si>
  <si>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</si>
  <si>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</si>
  <si>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</si>
  <si>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</si>
  <si>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</si>
  <si>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</si>
  <si>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</si>
  <si>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</si>
  <si>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</si>
  <si>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</si>
  <si>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</si>
  <si>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</si>
  <si>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</si>
  <si>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</si>
  <si>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</si>
  <si>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</si>
  <si>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</si>
  <si>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</si>
  <si>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</si>
  <si>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</si>
  <si>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</si>
  <si>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</si>
  <si>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</si>
  <si>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</si>
  <si>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</si>
  <si>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</si>
  <si>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</si>
  <si>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</si>
  <si>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</si>
  <si>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</si>
  <si>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</si>
  <si>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</si>
  <si>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</si>
  <si>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</si>
  <si>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</si>
  <si>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</si>
  <si>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</si>
  <si>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</si>
  <si>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</si>
  <si>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</si>
  <si>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</si>
  <si>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</si>
  <si>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</si>
  <si>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</si>
  <si>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</si>
  <si>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</si>
  <si>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</si>
  <si>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</si>
  <si>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</si>
  <si>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</si>
  <si>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</si>
  <si>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</si>
  <si>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</si>
  <si>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</si>
  <si>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</si>
  <si>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</si>
  <si>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</si>
  <si>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</si>
  <si>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</si>
  <si>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</si>
  <si>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</si>
  <si>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</si>
  <si>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</si>
  <si>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</si>
  <si>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</si>
  <si>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</si>
  <si>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</si>
  <si>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</si>
  <si>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</si>
  <si>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</si>
  <si>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</si>
  <si>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</si>
  <si>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</si>
  <si>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</si>
  <si>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</si>
  <si>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</si>
  <si>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</si>
  <si>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</si>
  <si>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</si>
  <si>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</si>
  <si>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</si>
  <si>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</si>
  <si>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</si>
  <si>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</si>
  <si>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</si>
  <si>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</si>
  <si>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</si>
  <si>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</si>
  <si>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</si>
  <si>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</si>
  <si>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</si>
  <si>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</si>
  <si>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</si>
  <si>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</si>
  <si>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</si>
  <si>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</si>
  <si>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</si>
  <si>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</si>
  <si>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</si>
  <si>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</si>
  <si>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</si>
  <si>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</si>
  <si>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</si>
  <si>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</si>
  <si>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</si>
  <si>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</si>
  <si>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</si>
  <si>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</si>
  <si>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</si>
  <si>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</si>
  <si>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</si>
  <si>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</si>
  <si>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</si>
  <si>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</si>
  <si>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</si>
  <si>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</si>
  <si>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</si>
  <si>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</si>
  <si>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</si>
  <si>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</si>
  <si>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</si>
  <si>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</si>
  <si>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</si>
  <si>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</si>
  <si>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</si>
  <si>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</si>
  <si>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</si>
  <si>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</si>
  <si>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</si>
  <si>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</si>
  <si>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</si>
  <si>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</si>
  <si>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</si>
  <si>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</si>
  <si>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</si>
  <si>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</si>
  <si>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</si>
  <si>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</si>
  <si>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</si>
  <si>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</si>
  <si>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</si>
  <si>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</si>
  <si>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</si>
  <si>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</si>
  <si>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</si>
  <si>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</si>
  <si>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</si>
  <si>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</si>
  <si>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</si>
  <si>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</si>
  <si>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</si>
  <si>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</si>
  <si>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</si>
  <si>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</si>
  <si>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</si>
  <si>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</si>
  <si>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</si>
  <si>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</si>
  <si>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</si>
  <si>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</si>
  <si>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</si>
  <si>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</si>
  <si>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</si>
  <si>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</si>
  <si>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</si>
  <si>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</si>
  <si>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</si>
  <si>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</si>
  <si>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</si>
  <si>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</si>
  <si>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</si>
  <si>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</si>
  <si>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</si>
  <si>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</si>
  <si>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</si>
  <si>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</si>
  <si>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</si>
  <si>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</si>
  <si>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</si>
  <si>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</si>
  <si>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</si>
  <si>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</si>
  <si>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</si>
  <si>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</si>
  <si>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</si>
  <si>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</si>
  <si>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</si>
  <si>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</si>
  <si>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</si>
  <si>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</si>
  <si>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</si>
  <si>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</si>
  <si>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</si>
  <si>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</si>
  <si>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</si>
  <si>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</si>
  <si>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</si>
  <si>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</si>
  <si>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</si>
  <si>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</si>
  <si>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</si>
  <si>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</si>
  <si>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</si>
  <si>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</si>
  <si>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</si>
  <si>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</si>
  <si>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</si>
  <si>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</si>
  <si>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</si>
  <si>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</si>
  <si>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</si>
  <si>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</si>
  <si>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</si>
  <si>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</si>
  <si>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</si>
  <si>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</si>
  <si>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</si>
  <si>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</si>
  <si>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</si>
  <si>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</si>
  <si>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</si>
  <si>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</si>
  <si>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</si>
  <si>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</si>
  <si>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</si>
  <si>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</si>
  <si>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</si>
  <si>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</si>
  <si>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</si>
  <si>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</si>
  <si>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</si>
  <si>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</si>
  <si>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</si>
  <si>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</si>
  <si>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</si>
  <si>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</si>
  <si>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</si>
  <si>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</si>
  <si>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</si>
  <si>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</si>
  <si>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</si>
  <si>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</si>
  <si>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</si>
  <si>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</si>
  <si>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</si>
  <si>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</si>
  <si>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</si>
  <si>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</si>
  <si>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</si>
  <si>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</si>
  <si>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</si>
  <si>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</si>
  <si>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</si>
  <si>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</si>
  <si>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</si>
  <si>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</si>
  <si>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</si>
  <si>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</si>
  <si>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</si>
  <si>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</si>
  <si>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</si>
  <si>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</si>
  <si>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</si>
  <si>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</si>
  <si>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</si>
  <si>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</si>
  <si>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</si>
  <si>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</si>
  <si>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</si>
  <si>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</si>
  <si>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</si>
  <si>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</si>
  <si>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</si>
  <si>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</si>
  <si>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</si>
  <si>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</si>
  <si>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</si>
  <si>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</si>
  <si>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</si>
  <si>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</si>
  <si>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</si>
  <si>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</si>
  <si>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</si>
  <si>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</si>
  <si>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</si>
  <si>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</si>
  <si>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</si>
  <si>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</si>
  <si>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</si>
  <si>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</si>
  <si>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</si>
  <si>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</si>
  <si>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</si>
  <si>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</si>
  <si>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</si>
  <si>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</si>
  <si>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</si>
  <si>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</si>
  <si>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</si>
  <si>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</si>
  <si>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</si>
  <si>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</si>
  <si>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</si>
  <si>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</si>
  <si>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</si>
  <si>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</si>
  <si>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</si>
  <si>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</si>
  <si>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</si>
  <si>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</si>
  <si>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</si>
  <si>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</si>
  <si>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</si>
  <si>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</si>
  <si>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</si>
  <si>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</si>
  <si>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</si>
  <si>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</si>
  <si>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</si>
  <si>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</si>
  <si>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</si>
  <si>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</si>
  <si>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</si>
  <si>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</si>
  <si>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</si>
  <si>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</si>
  <si>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</si>
  <si>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</si>
  <si>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</si>
  <si>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</si>
  <si>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</si>
  <si>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</si>
  <si>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</si>
  <si>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</si>
  <si>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</si>
  <si>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</si>
  <si>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</si>
  <si>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</si>
  <si>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</si>
  <si>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</si>
  <si>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</si>
  <si>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</si>
  <si>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</si>
  <si>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</si>
  <si>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</si>
  <si>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</si>
  <si>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</si>
  <si>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</si>
  <si>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</si>
  <si>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</si>
  <si>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</si>
  <si>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</si>
  <si>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</si>
  <si>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</si>
  <si>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</si>
  <si>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</si>
  <si>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</si>
  <si>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</si>
  <si>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</si>
  <si>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</si>
  <si>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</si>
  <si>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</si>
  <si>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</si>
  <si>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</si>
  <si>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</si>
  <si>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</si>
  <si>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</si>
  <si>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</si>
  <si>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</si>
  <si>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</si>
  <si>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</si>
  <si>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</si>
  <si>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</si>
  <si>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</si>
  <si>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</si>
  <si>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</si>
  <si>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</si>
  <si>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</si>
  <si>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</si>
  <si>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</si>
  <si>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</si>
  <si>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</si>
  <si>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</si>
  <si>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</si>
  <si>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</si>
  <si>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</si>
  <si>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</si>
  <si>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</si>
  <si>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</si>
  <si>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</si>
  <si>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</si>
  <si>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</si>
  <si>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</si>
  <si>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</si>
  <si>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</si>
  <si>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</si>
  <si>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</si>
  <si>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</si>
  <si>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</si>
  <si>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</si>
  <si>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</si>
  <si>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</si>
  <si>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</si>
  <si>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</si>
  <si>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</si>
  <si>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</si>
  <si>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</si>
  <si>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</si>
  <si>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</si>
  <si>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</si>
  <si>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</si>
  <si>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</si>
  <si>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</si>
  <si>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</si>
  <si>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</si>
  <si>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</si>
  <si>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</si>
  <si>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</si>
  <si>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</si>
  <si>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</si>
  <si>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</si>
  <si>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</si>
  <si>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</si>
  <si>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</si>
  <si>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</si>
  <si>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</si>
  <si>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</si>
  <si>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</si>
  <si>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</si>
  <si>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</si>
  <si>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</si>
  <si>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</si>
  <si>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</si>
  <si>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</si>
  <si>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</si>
  <si>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</si>
  <si>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</si>
  <si>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</si>
  <si>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</si>
  <si>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</si>
  <si>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</si>
  <si>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</si>
  <si>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</si>
  <si>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</si>
  <si>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</si>
  <si>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</si>
  <si>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</si>
  <si>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</si>
  <si>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</si>
  <si>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</si>
  <si>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</si>
  <si>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</si>
  <si>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</si>
  <si>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</si>
  <si>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</si>
  <si>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</si>
  <si>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</si>
  <si>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</si>
  <si>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</si>
  <si>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</si>
  <si>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</si>
  <si>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</si>
  <si>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</si>
  <si>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</si>
  <si>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</si>
  <si>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</si>
  <si>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</si>
  <si>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</si>
  <si>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</si>
  <si>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</si>
  <si>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</si>
  <si>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</si>
  <si>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</si>
  <si>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</si>
  <si>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</si>
  <si>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</si>
  <si>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</si>
  <si>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</si>
  <si>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</si>
  <si>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</si>
  <si>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</si>
  <si>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</si>
  <si>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</si>
  <si>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</si>
  <si>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</si>
  <si>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</si>
  <si>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</si>
  <si>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</si>
  <si>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</si>
  <si>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</si>
  <si>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</si>
  <si>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</si>
  <si>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</si>
  <si>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</si>
  <si>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</si>
  <si>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</si>
  <si>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</si>
  <si>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</si>
  <si>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</si>
  <si>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</si>
  <si>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</si>
  <si>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</si>
  <si>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</si>
  <si>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</si>
  <si>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</si>
  <si>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</si>
  <si>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</si>
  <si>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</si>
  <si>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</si>
  <si>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</si>
  <si>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</si>
  <si>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</si>
  <si>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</si>
  <si>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</si>
  <si>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</si>
  <si>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</si>
  <si>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</si>
  <si>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</si>
  <si>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</si>
  <si>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</si>
  <si>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</si>
  <si>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</si>
  <si>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</si>
  <si>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</si>
  <si>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</si>
  <si>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</si>
  <si>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</si>
  <si>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</si>
  <si>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</si>
  <si>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</si>
  <si>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</si>
  <si>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</si>
  <si>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</si>
  <si>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</si>
  <si>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</si>
  <si>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</si>
  <si>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</si>
  <si>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</si>
  <si>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</si>
  <si>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</si>
  <si>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</si>
  <si>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</si>
  <si>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</si>
  <si>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</si>
  <si>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</si>
  <si>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</si>
  <si>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</si>
  <si>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</si>
  <si>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</si>
  <si>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</si>
  <si>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</si>
  <si>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</si>
  <si>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</si>
  <si>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</si>
  <si>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</si>
  <si>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</si>
  <si>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</si>
  <si>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</si>
  <si>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</si>
  <si>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</si>
  <si>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</si>
  <si>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</si>
  <si>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</si>
  <si>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</si>
  <si>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</si>
  <si>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</si>
  <si>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</si>
  <si>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</si>
  <si>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</si>
  <si>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</si>
  <si>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</si>
  <si>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</si>
  <si>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</si>
  <si>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</si>
  <si>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</si>
  <si>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</si>
  <si>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</si>
  <si>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</si>
  <si>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</si>
  <si>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</si>
  <si>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</si>
  <si>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</si>
  <si>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</si>
  <si>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</si>
  <si>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</si>
  <si>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</si>
  <si>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</si>
  <si>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</si>
  <si>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</si>
  <si>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</si>
  <si>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</si>
  <si>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</si>
  <si>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</si>
  <si>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</si>
  <si>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</si>
  <si>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</si>
  <si>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</si>
  <si>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</si>
  <si>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</si>
  <si>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</si>
  <si>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</si>
  <si>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</si>
  <si>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</si>
  <si>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</si>
  <si>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</si>
  <si>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</si>
  <si>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</si>
  <si>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</si>
  <si>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</si>
  <si>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</si>
  <si>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</si>
  <si>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</si>
  <si>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</si>
  <si>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</si>
  <si>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</si>
  <si>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</si>
  <si>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</si>
  <si>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</si>
  <si>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</si>
  <si>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</si>
  <si>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</si>
  <si>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</si>
  <si>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</si>
  <si>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</si>
  <si>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</si>
  <si>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</si>
  <si>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</si>
  <si>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</si>
  <si>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</si>
  <si>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</si>
  <si>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</si>
  <si>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</si>
  <si>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</si>
  <si>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</si>
  <si>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</si>
  <si>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</si>
  <si>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</si>
  <si>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</si>
  <si>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</si>
  <si>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</si>
  <si>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</si>
  <si>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</si>
  <si>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</si>
  <si>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</si>
  <si>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</si>
  <si>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</si>
  <si>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</si>
  <si>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</si>
  <si>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</si>
  <si>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</si>
  <si>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</si>
  <si>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</si>
  <si>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</si>
  <si>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</si>
  <si>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</si>
  <si>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</si>
  <si>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</si>
  <si>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</si>
  <si>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</si>
  <si>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</si>
  <si>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</si>
  <si>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</si>
  <si>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</si>
  <si>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</si>
  <si>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</si>
  <si>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</si>
  <si>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</si>
  <si>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</si>
  <si>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</si>
  <si>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</si>
  <si>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</si>
  <si>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</si>
  <si>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</si>
  <si>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</si>
  <si>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</si>
  <si>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</si>
  <si>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</si>
  <si>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</si>
  <si>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</si>
  <si>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</si>
  <si>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</si>
  <si>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</si>
  <si>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</si>
  <si>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</si>
  <si>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</si>
  <si>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</si>
  <si>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</si>
  <si>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</si>
  <si>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</si>
  <si>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</si>
  <si>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</si>
  <si>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</si>
  <si>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</si>
  <si>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</si>
  <si>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</si>
  <si>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</si>
  <si>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</si>
  <si>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</si>
  <si>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</si>
  <si>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</si>
  <si>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</si>
  <si>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</si>
  <si>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</si>
  <si>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</si>
  <si>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</si>
  <si>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</si>
  <si>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</si>
  <si>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</si>
  <si>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</si>
  <si>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</si>
  <si>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</si>
  <si>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</si>
  <si>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</si>
  <si>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</si>
  <si>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</si>
  <si>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</si>
  <si>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</si>
  <si>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</si>
  <si>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</si>
  <si>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</si>
  <si>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</si>
  <si>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</si>
  <si>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</si>
  <si>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</si>
  <si>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</si>
  <si>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</si>
  <si>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</si>
  <si>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</si>
  <si>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</si>
  <si>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</si>
  <si>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</si>
  <si>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</si>
  <si>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</si>
  <si>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</si>
  <si>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</si>
  <si>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</si>
  <si>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</si>
  <si>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</si>
  <si>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</si>
  <si>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</si>
  <si>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</si>
  <si>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</si>
  <si>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</si>
  <si>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</si>
  <si>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</si>
  <si>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</si>
  <si>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</si>
  <si>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</si>
  <si>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</si>
  <si>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</si>
  <si>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</si>
  <si>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</si>
  <si>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</si>
  <si>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</si>
  <si>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</si>
  <si>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</si>
  <si>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</si>
  <si>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</si>
  <si>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</si>
  <si>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</si>
  <si>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</si>
  <si>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</si>
  <si>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</si>
  <si>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</si>
  <si>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</si>
  <si>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</si>
  <si>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</si>
  <si>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</si>
  <si>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</si>
  <si>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</si>
  <si>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</si>
  <si>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</si>
  <si>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</si>
  <si>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</si>
  <si>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</si>
  <si>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</si>
  <si>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</si>
  <si>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</si>
  <si>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</si>
  <si>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</si>
  <si>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</si>
  <si>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</si>
  <si>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</si>
  <si>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</si>
  <si>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</si>
  <si>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</si>
  <si>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</si>
  <si>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</si>
  <si>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</si>
  <si>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</si>
  <si>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</si>
  <si>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</si>
  <si>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</si>
  <si>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</si>
  <si>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</si>
  <si>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</si>
  <si>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</si>
  <si>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</si>
  <si>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</si>
  <si>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</si>
  <si>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</si>
  <si>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</si>
  <si>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</si>
  <si>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</si>
  <si>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</si>
  <si>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</si>
  <si>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</si>
  <si>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</si>
  <si>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</si>
  <si>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</si>
  <si>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</si>
  <si>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</si>
  <si>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</si>
  <si>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</si>
  <si>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</si>
  <si>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</si>
  <si>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</si>
  <si>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</si>
  <si>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</si>
  <si>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</si>
  <si>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</si>
  <si>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</si>
  <si>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</si>
  <si>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</si>
  <si>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</si>
  <si>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</si>
  <si>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</si>
  <si>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</si>
  <si>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</si>
  <si>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</si>
  <si>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</si>
  <si>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</si>
  <si>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</si>
  <si>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</si>
  <si>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</si>
  <si>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</si>
  <si>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</si>
  <si>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</si>
  <si>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</si>
  <si>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</si>
  <si>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</si>
  <si>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</si>
  <si>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</si>
  <si>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</si>
  <si>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</si>
  <si>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</si>
  <si>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</si>
  <si>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</si>
  <si>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</si>
  <si>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</si>
  <si>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</si>
  <si>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</si>
  <si>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</si>
  <si>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</si>
  <si>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</si>
  <si>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</si>
  <si>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</si>
  <si>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</si>
  <si>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</si>
  <si>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</si>
  <si>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</si>
  <si>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</si>
  <si>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</si>
  <si>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</si>
  <si>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</si>
  <si>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</si>
  <si>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</si>
  <si>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</si>
  <si>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</si>
  <si>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</si>
  <si>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</si>
  <si>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</si>
  <si>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</si>
  <si>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</si>
  <si>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</si>
  <si>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</si>
  <si>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</si>
  <si>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</si>
  <si>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</si>
  <si>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</si>
  <si>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</si>
  <si>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</si>
  <si>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</si>
  <si>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</si>
  <si>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</si>
  <si>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</si>
  <si>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</si>
  <si>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</si>
  <si>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</si>
  <si>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</si>
  <si>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</si>
  <si>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</si>
  <si>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</si>
  <si>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</si>
  <si>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</si>
  <si>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</si>
  <si>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</si>
  <si>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</si>
  <si>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</si>
  <si>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</si>
  <si>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</si>
  <si>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</si>
  <si>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</si>
  <si>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</si>
  <si>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</si>
  <si>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</si>
  <si>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</si>
  <si>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</si>
  <si>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</si>
  <si>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</si>
  <si>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</si>
  <si>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</si>
  <si>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</si>
  <si>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</si>
  <si>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</si>
  <si>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</si>
  <si>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</si>
  <si>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</si>
  <si>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</si>
  <si>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</si>
  <si>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</si>
  <si>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</si>
  <si>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</si>
  <si>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</si>
  <si>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</si>
  <si>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</si>
  <si>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</si>
  <si>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</si>
  <si>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</si>
  <si>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</si>
  <si>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</si>
  <si>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</si>
  <si>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</si>
  <si>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</si>
  <si>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</si>
  <si>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</si>
  <si>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</si>
  <si>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</si>
  <si>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</si>
  <si>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</si>
  <si>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</si>
  <si>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</si>
  <si>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</si>
  <si>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</si>
  <si>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</si>
  <si>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</si>
  <si>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</si>
  <si>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</si>
  <si>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</si>
  <si>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</si>
  <si>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</si>
  <si>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</si>
  <si>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</si>
  <si>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</si>
  <si>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</si>
  <si>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</si>
  <si>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</si>
  <si>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</si>
  <si>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</si>
  <si>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</si>
  <si>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</si>
  <si>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</si>
  <si>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</si>
  <si>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</si>
  <si>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</si>
  <si>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</si>
  <si>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</si>
  <si>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</si>
  <si>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</si>
  <si>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</si>
  <si>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</si>
  <si>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</si>
  <si>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</si>
  <si>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</si>
  <si>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</si>
  <si>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</si>
  <si>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</si>
  <si>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</si>
  <si>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</si>
  <si>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</si>
  <si>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</si>
  <si>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</si>
  <si>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</si>
  <si>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</si>
  <si>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</si>
  <si>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</si>
  <si>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</si>
  <si>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</si>
  <si>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</si>
  <si>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</si>
  <si>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</si>
  <si>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</si>
  <si>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</si>
  <si>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</si>
  <si>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</si>
  <si>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</si>
  <si>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</si>
  <si>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</si>
  <si>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</si>
  <si>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</si>
  <si>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</si>
  <si>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</si>
  <si>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</si>
  <si>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</si>
  <si>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</si>
  <si>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</si>
  <si>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</si>
  <si>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</si>
  <si>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</si>
  <si>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</si>
  <si>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</si>
  <si>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</si>
  <si>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</si>
  <si>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</si>
  <si>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</si>
  <si>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</si>
  <si>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</si>
  <si>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</si>
  <si>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</si>
  <si>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</si>
  <si>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</si>
  <si>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</si>
  <si>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</si>
  <si>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</si>
  <si>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</si>
  <si>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</si>
  <si>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</si>
  <si>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</si>
  <si>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</si>
  <si>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</si>
  <si>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</si>
  <si>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</si>
  <si>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</si>
  <si>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</si>
  <si>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</si>
  <si>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</si>
  <si>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</si>
  <si>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</si>
  <si>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</si>
  <si>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</si>
  <si>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</si>
  <si>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</si>
  <si>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</si>
  <si>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</si>
  <si>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</si>
  <si>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</si>
  <si>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</si>
  <si>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</si>
  <si>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</si>
  <si>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</si>
  <si>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</si>
  <si>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</si>
  <si>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</si>
  <si>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</si>
  <si>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</si>
  <si>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</si>
  <si>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</si>
  <si>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</si>
  <si>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</si>
  <si>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</si>
  <si>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</si>
  <si>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</si>
  <si>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</si>
  <si>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</si>
  <si>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</si>
  <si>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</si>
  <si>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</si>
  <si>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</si>
  <si>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</si>
  <si>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</si>
  <si>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</si>
  <si>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</si>
  <si>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</si>
  <si>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</si>
  <si>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</si>
  <si>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</si>
  <si>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</si>
  <si>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</si>
  <si>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</si>
  <si>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</si>
  <si>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</si>
  <si>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</si>
  <si>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</si>
  <si>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</si>
  <si>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</si>
  <si>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</si>
  <si>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</si>
  <si>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</si>
  <si>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</si>
  <si>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</si>
  <si>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</si>
  <si>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</si>
  <si>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</si>
  <si>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</si>
  <si>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</si>
  <si>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</si>
  <si>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</si>
  <si>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</si>
  <si>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</si>
  <si>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</si>
  <si>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</si>
  <si>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</si>
  <si>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</si>
  <si>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</si>
  <si>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</si>
  <si>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</si>
  <si>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</si>
  <si>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</si>
  <si>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</si>
  <si>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</si>
  <si>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</si>
  <si>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</si>
  <si>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</si>
  <si>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</si>
  <si>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</si>
  <si>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</si>
  <si>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</si>
  <si>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</si>
  <si>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</si>
  <si>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</si>
  <si>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</si>
  <si>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</si>
  <si>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</si>
  <si>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</si>
  <si>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</si>
  <si>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</si>
  <si>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</si>
  <si>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</si>
  <si>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</si>
  <si>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</si>
  <si>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</si>
  <si>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</si>
  <si>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</si>
  <si>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</si>
  <si>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</si>
  <si>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</si>
  <si>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</si>
  <si>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</si>
  <si>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</si>
  <si>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</si>
  <si>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</si>
  <si>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</si>
  <si>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</si>
  <si>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</si>
  <si>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</si>
  <si>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</si>
  <si>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</si>
  <si>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</si>
  <si>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</si>
  <si>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</si>
  <si>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</si>
  <si>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</si>
  <si>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</si>
  <si>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</si>
  <si>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</si>
  <si>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</si>
  <si>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</si>
  <si>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</si>
  <si>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</si>
  <si>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</si>
  <si>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</si>
  <si>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</si>
  <si>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</si>
  <si>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</si>
  <si>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</si>
  <si>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</si>
  <si>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</si>
  <si>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</si>
  <si>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</si>
  <si>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</si>
  <si>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</si>
  <si>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</si>
  <si>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</si>
  <si>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</si>
  <si>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</si>
  <si>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</si>
  <si>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</si>
  <si>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</si>
  <si>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</si>
  <si>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</si>
  <si>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</si>
  <si>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</si>
  <si>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</si>
  <si>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</si>
  <si>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</si>
  <si>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</si>
  <si>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</si>
  <si>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</si>
  <si>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</si>
  <si>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</si>
  <si>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</si>
  <si>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</si>
  <si>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</si>
  <si>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</si>
  <si>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</si>
  <si>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</si>
  <si>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</si>
  <si>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</si>
  <si>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</si>
  <si>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</si>
  <si>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</si>
  <si>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</si>
  <si>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</si>
  <si>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</si>
  <si>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</si>
  <si>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</si>
  <si>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</si>
  <si>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</si>
  <si>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</si>
  <si>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</si>
  <si>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</si>
  <si>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</si>
  <si>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</si>
  <si>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</si>
  <si>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</si>
  <si>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</si>
  <si>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</si>
  <si>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</si>
  <si>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</si>
  <si>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</si>
  <si>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</si>
  <si>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</si>
  <si>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</si>
  <si>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</si>
  <si>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</si>
  <si>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</si>
  <si>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</si>
  <si>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</si>
  <si>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</si>
  <si>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</si>
  <si>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</si>
  <si>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</si>
  <si>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</si>
  <si>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</si>
  <si>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</si>
  <si>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</si>
  <si>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</si>
  <si>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</si>
  <si>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</si>
  <si>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</si>
  <si>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</si>
  <si>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</si>
  <si>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</si>
  <si>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</si>
  <si>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</si>
  <si>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</si>
  <si>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</si>
  <si>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</si>
  <si>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</si>
  <si>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</si>
  <si>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</si>
  <si>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</si>
  <si>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</si>
  <si>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</si>
  <si>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</si>
  <si>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</si>
  <si>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</si>
  <si>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</si>
  <si>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</si>
  <si>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</si>
  <si>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</si>
  <si>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</si>
  <si>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</si>
  <si>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</si>
  <si>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</si>
  <si>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</si>
  <si>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</si>
  <si>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</si>
  <si>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</si>
  <si>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</si>
  <si>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</si>
  <si>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</si>
  <si>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</si>
  <si>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</si>
  <si>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</si>
  <si>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</si>
  <si>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</si>
  <si>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</si>
  <si>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</si>
  <si>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</si>
  <si>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</si>
  <si>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</si>
  <si>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</si>
  <si>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</si>
  <si>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</si>
  <si>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</si>
  <si>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</si>
  <si>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</si>
  <si>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</si>
  <si>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</si>
  <si>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</si>
  <si>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</si>
  <si>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</si>
  <si>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</si>
  <si>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</si>
  <si>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</si>
  <si>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</si>
  <si>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</si>
  <si>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</si>
  <si>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</si>
  <si>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</si>
  <si>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</si>
  <si>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</si>
  <si>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</si>
  <si>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</si>
  <si>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</si>
  <si>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</si>
  <si>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</si>
  <si>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</si>
  <si>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</si>
  <si>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</si>
  <si>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</si>
  <si>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</si>
  <si>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</si>
  <si>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</si>
  <si>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</si>
  <si>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</si>
  <si>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</si>
  <si>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</si>
  <si>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</si>
  <si>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</si>
  <si>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</si>
  <si>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</si>
  <si>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</si>
  <si>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</si>
  <si>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</si>
  <si>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</si>
  <si>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</si>
  <si>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</si>
  <si>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</si>
  <si>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</si>
  <si>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</si>
  <si>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</si>
  <si>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</si>
  <si>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</si>
  <si>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</si>
  <si>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</si>
  <si>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</si>
  <si>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</si>
  <si>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</si>
  <si>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</si>
  <si>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</si>
  <si>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</si>
  <si>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</si>
  <si>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</si>
  <si>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</si>
  <si>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</si>
  <si>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</si>
  <si>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</si>
  <si>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</si>
  <si>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</si>
  <si>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</si>
  <si>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</si>
  <si>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</si>
  <si>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</si>
  <si>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</si>
  <si>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</si>
  <si>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</si>
  <si>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</si>
  <si>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</si>
  <si>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</si>
  <si>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</si>
  <si>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</si>
  <si>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</si>
  <si>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</si>
  <si>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</si>
  <si>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</si>
  <si>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</si>
  <si>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</si>
  <si>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</si>
  <si>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</si>
  <si>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</si>
  <si>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</si>
  <si>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</si>
  <si>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</si>
  <si>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</si>
  <si>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</si>
  <si>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</si>
  <si>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</si>
  <si>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</si>
  <si>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</si>
  <si>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</si>
  <si>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</si>
  <si>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</si>
  <si>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</si>
  <si>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</si>
  <si>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</si>
  <si>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</si>
  <si>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</si>
  <si>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</si>
  <si>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</si>
  <si>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</si>
  <si>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</si>
  <si>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</si>
  <si>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</si>
  <si>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</si>
  <si>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</si>
  <si>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</si>
  <si>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</si>
  <si>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</si>
  <si>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</si>
  <si>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</si>
  <si>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</si>
  <si>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</si>
  <si>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</si>
  <si>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</si>
  <si>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</si>
  <si>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</si>
  <si>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</si>
  <si>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</si>
  <si>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</si>
  <si>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</si>
  <si>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</si>
  <si>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</si>
  <si>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</si>
  <si>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</si>
  <si>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</si>
  <si>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</si>
  <si>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</si>
  <si>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</si>
  <si>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</si>
  <si>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</si>
  <si>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</si>
  <si>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</si>
  <si>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</si>
  <si>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</si>
  <si>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</si>
  <si>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</si>
  <si>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</si>
  <si>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</si>
  <si>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</si>
  <si>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</si>
  <si>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</si>
  <si>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</si>
  <si>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</si>
  <si>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</si>
  <si>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</si>
  <si>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</si>
  <si>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</si>
  <si>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</si>
  <si>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</si>
  <si>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</si>
  <si>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</si>
  <si>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</si>
  <si>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</si>
  <si>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</si>
  <si>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</si>
  <si>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</si>
  <si>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</si>
  <si>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</si>
  <si>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</si>
  <si>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</si>
  <si>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</si>
  <si>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</si>
  <si>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</si>
  <si>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</si>
  <si>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</si>
  <si>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</si>
  <si>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</si>
  <si>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</si>
  <si>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</si>
  <si>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</si>
  <si>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</si>
  <si>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</si>
  <si>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</si>
  <si>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</si>
  <si>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</si>
  <si>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</si>
  <si>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</si>
  <si>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</si>
  <si>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</si>
  <si>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</si>
  <si>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</si>
  <si>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</si>
  <si>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</si>
  <si>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</si>
  <si>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</si>
  <si>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</si>
  <si>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</si>
  <si>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</si>
  <si>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</si>
  <si>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</si>
  <si>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</si>
  <si>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</si>
  <si>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</si>
  <si>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</si>
  <si>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</si>
  <si>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</si>
  <si>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</si>
  <si>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</si>
  <si>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</si>
  <si>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</si>
  <si>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</si>
  <si>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</si>
  <si>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</si>
  <si>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</si>
  <si>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</si>
  <si>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</si>
  <si>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</si>
  <si>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</si>
  <si>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</si>
  <si>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</si>
  <si>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</si>
  <si>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</si>
  <si>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</si>
  <si>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</si>
  <si>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</si>
  <si>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</si>
  <si>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</si>
  <si>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</si>
  <si>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</si>
  <si>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</si>
  <si>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</si>
  <si>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</si>
  <si>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</si>
  <si>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</si>
  <si>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</si>
  <si>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</si>
  <si>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</si>
  <si>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</si>
  <si>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</si>
  <si>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</si>
  <si>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</si>
  <si>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</si>
  <si>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</si>
  <si>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</si>
  <si>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</si>
  <si>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</si>
  <si>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</si>
  <si>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</si>
  <si>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</si>
  <si>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</si>
  <si>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</si>
  <si>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</si>
  <si>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</si>
  <si>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</si>
  <si>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</si>
  <si>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</si>
  <si>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</si>
  <si>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</si>
  <si>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</si>
  <si>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</si>
  <si>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</si>
  <si>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</si>
  <si>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</si>
  <si>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</si>
  <si>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</si>
  <si>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</si>
  <si>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</si>
  <si>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</si>
  <si>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</si>
  <si>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</si>
  <si>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</si>
  <si>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</si>
  <si>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</si>
  <si>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</si>
  <si>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</si>
  <si>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</si>
  <si>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</si>
  <si>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</si>
  <si>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</si>
  <si>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</si>
  <si>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</si>
  <si>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</si>
  <si>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</si>
  <si>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</si>
  <si>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</si>
  <si>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</si>
  <si>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</si>
  <si>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</si>
  <si>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</si>
  <si>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</si>
  <si>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</si>
  <si>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</si>
  <si>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</si>
  <si>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</si>
  <si>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</si>
  <si>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</si>
  <si>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</si>
  <si>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</si>
  <si>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</si>
  <si>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</si>
  <si>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</si>
  <si>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</si>
  <si>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</si>
  <si>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</si>
  <si>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</si>
  <si>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</si>
  <si>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</si>
  <si>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</si>
  <si>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</si>
  <si>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</si>
  <si>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</si>
  <si>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</si>
  <si>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</si>
  <si>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</si>
  <si>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</si>
  <si>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</si>
  <si>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</si>
  <si>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</si>
  <si>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</si>
  <si>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</si>
  <si>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</si>
  <si>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</si>
  <si>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</si>
  <si>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</si>
  <si>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</si>
  <si>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</si>
  <si>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</si>
  <si>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</si>
  <si>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</si>
  <si>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</si>
  <si>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</si>
  <si>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</si>
  <si>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</si>
  <si>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</si>
  <si>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</si>
  <si>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</si>
  <si>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</si>
  <si>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</si>
  <si>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</si>
  <si>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</si>
  <si>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</si>
  <si>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</si>
  <si>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</si>
  <si>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</si>
  <si>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</si>
  <si>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</si>
  <si>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</si>
  <si>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</si>
  <si>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</si>
  <si>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</si>
  <si>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</si>
  <si>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</si>
  <si>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</si>
  <si>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</si>
  <si>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</si>
  <si>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</si>
  <si>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</si>
  <si>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</si>
  <si>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</si>
  <si>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</si>
  <si>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</si>
  <si>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</si>
  <si>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</si>
  <si>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</si>
  <si>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</si>
  <si>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</si>
  <si>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</si>
  <si>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</si>
  <si>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</si>
  <si>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</si>
  <si>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</si>
  <si>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</si>
  <si>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</si>
  <si>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</si>
  <si>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</si>
  <si>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</si>
  <si>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</si>
  <si>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</si>
  <si>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</si>
  <si>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</si>
  <si>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</si>
  <si>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</si>
  <si>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</si>
  <si>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</si>
  <si>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</si>
  <si>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</si>
  <si>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</si>
  <si>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</si>
  <si>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</si>
  <si>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</si>
  <si>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</si>
  <si>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</si>
  <si>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</si>
  <si>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</si>
  <si>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</si>
  <si>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</si>
  <si>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</si>
  <si>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</si>
  <si>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</si>
  <si>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</si>
  <si>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</si>
  <si>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</si>
  <si>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</si>
  <si>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</si>
  <si>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</si>
  <si>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</si>
  <si>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</si>
  <si>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</si>
  <si>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</si>
  <si>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</si>
  <si>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</si>
  <si>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</si>
  <si>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</si>
  <si>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</si>
  <si>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</si>
  <si>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</si>
  <si>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</si>
  <si>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</si>
  <si>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</si>
  <si>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</si>
  <si>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</si>
  <si>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</si>
  <si>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</si>
  <si>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</si>
  <si>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</si>
  <si>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</si>
  <si>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</si>
  <si>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</si>
  <si>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</si>
  <si>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</si>
  <si>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</si>
  <si>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</si>
  <si>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</si>
  <si>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</si>
  <si>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</si>
  <si>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</si>
  <si>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</si>
  <si>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</si>
  <si>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</si>
  <si>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</si>
  <si>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</si>
  <si>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</si>
  <si>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</si>
  <si>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</si>
  <si>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</si>
  <si>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</si>
  <si>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</si>
  <si>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</si>
  <si>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</si>
  <si>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</si>
  <si>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</si>
  <si>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</si>
  <si>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</si>
  <si>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</si>
  <si>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</si>
  <si>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</si>
  <si>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</si>
  <si>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</si>
  <si>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</si>
  <si>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</si>
  <si>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</si>
  <si>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</si>
  <si>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</si>
  <si>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</si>
  <si>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</si>
  <si>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</si>
  <si>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</si>
  <si>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</si>
  <si>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</si>
  <si>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</si>
  <si>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</si>
  <si>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</si>
  <si>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</si>
  <si>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</si>
  <si>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</si>
  <si>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</si>
  <si>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</si>
  <si>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</si>
  <si>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</si>
  <si>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</si>
  <si>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</si>
  <si>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</si>
  <si>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</si>
  <si>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</si>
  <si>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</si>
  <si>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</si>
  <si>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</si>
  <si>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</si>
  <si>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</si>
  <si>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</si>
  <si>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</si>
  <si>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</si>
  <si>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</si>
  <si>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</si>
  <si>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</si>
  <si>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</si>
  <si>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</si>
  <si>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</si>
  <si>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</si>
  <si>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</si>
  <si>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</si>
  <si>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</si>
  <si>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</si>
  <si>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</si>
  <si>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</si>
  <si>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</si>
  <si>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</si>
  <si>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</si>
  <si>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</si>
  <si>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</si>
  <si>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</si>
  <si>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</si>
  <si>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</si>
  <si>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</si>
  <si>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</si>
  <si>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</si>
  <si>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</si>
  <si>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</si>
  <si>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</si>
  <si>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</si>
  <si>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</si>
  <si>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</si>
  <si>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</si>
  <si>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</si>
  <si>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</si>
  <si>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</si>
  <si>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</si>
  <si>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</si>
  <si>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</si>
  <si>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</si>
  <si>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</si>
  <si>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</si>
  <si>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</si>
  <si>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</si>
  <si>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</si>
  <si>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</si>
  <si>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</si>
  <si>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</si>
  <si>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</si>
  <si>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</si>
  <si>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</si>
  <si>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</si>
  <si>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</si>
  <si>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</si>
  <si>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</si>
  <si>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</si>
  <si>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</si>
  <si>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</si>
  <si>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</si>
  <si>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</si>
  <si>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</si>
  <si>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</si>
  <si>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</si>
  <si>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</si>
  <si>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</si>
  <si>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</si>
  <si>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</si>
  <si>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</si>
  <si>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</si>
  <si>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</si>
  <si>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</si>
  <si>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</si>
  <si>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</si>
  <si>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</si>
  <si>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</si>
  <si>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</si>
  <si>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</si>
  <si>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</si>
  <si>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</si>
  <si>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</si>
  <si>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</si>
  <si>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</si>
  <si>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</si>
  <si>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</si>
  <si>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</si>
  <si>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</si>
  <si>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</si>
  <si>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</si>
  <si>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</si>
  <si>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</si>
  <si>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</si>
  <si>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</si>
  <si>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</si>
  <si>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</si>
  <si>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</si>
  <si>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</si>
  <si>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</si>
  <si>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</si>
  <si>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</si>
  <si>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</si>
  <si>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</si>
  <si>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</si>
  <si>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</si>
  <si>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</si>
  <si>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</si>
  <si>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</si>
  <si>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</si>
  <si>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</si>
  <si>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</si>
  <si>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</si>
  <si>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</si>
  <si>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</si>
  <si>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</si>
  <si>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</si>
  <si>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</si>
  <si>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</si>
  <si>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</si>
  <si>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</si>
  <si>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</si>
  <si>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</si>
  <si>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</si>
  <si>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</si>
  <si>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</si>
  <si>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</si>
  <si>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</si>
  <si>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</si>
  <si>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</si>
  <si>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</si>
  <si>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</si>
  <si>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</si>
  <si>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</si>
  <si>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</si>
  <si>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</si>
  <si>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</si>
  <si>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</si>
  <si>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</si>
  <si>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</si>
  <si>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</si>
  <si>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</si>
  <si>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</si>
  <si>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</si>
  <si>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</si>
  <si>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</si>
  <si>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</si>
  <si>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</si>
  <si>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</si>
  <si>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</si>
  <si>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</si>
  <si>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</si>
  <si>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</si>
  <si>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</si>
  <si>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</si>
  <si>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</si>
  <si>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</si>
  <si>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</si>
  <si>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</si>
  <si>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</si>
  <si>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</si>
  <si>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</si>
  <si>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</si>
  <si>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</si>
  <si>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</si>
  <si>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</si>
  <si>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</si>
  <si>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</si>
  <si>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</si>
  <si>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</si>
  <si>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</si>
  <si>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</si>
  <si>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</si>
  <si>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</si>
  <si>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</si>
  <si>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</si>
  <si>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</si>
  <si>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</si>
  <si>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</si>
  <si>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</si>
  <si>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</si>
  <si>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</si>
  <si>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</si>
  <si>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</si>
  <si>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</si>
  <si>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</si>
  <si>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</si>
  <si>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</si>
  <si>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</si>
  <si>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</si>
  <si>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</si>
  <si>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</si>
  <si>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</si>
  <si>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</si>
  <si>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</si>
  <si>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</si>
  <si>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</si>
  <si>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</si>
  <si>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</si>
  <si>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</si>
  <si>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</si>
  <si>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</si>
  <si>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</si>
  <si>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</si>
  <si>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</si>
  <si>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</si>
  <si>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</si>
  <si>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</si>
  <si>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</si>
  <si>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</si>
  <si>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</si>
  <si>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</si>
  <si>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</si>
  <si>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</si>
  <si>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</si>
  <si>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</si>
  <si>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</si>
  <si>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</si>
  <si>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</si>
  <si>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</si>
  <si>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</si>
  <si>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</si>
  <si>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</si>
  <si>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</si>
  <si>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</si>
  <si>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</si>
  <si>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</si>
  <si>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</si>
  <si>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</si>
  <si>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</si>
  <si>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</si>
  <si>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</si>
  <si>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</si>
  <si>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</si>
  <si>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</si>
  <si>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</si>
  <si>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</si>
  <si>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</si>
  <si>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</si>
  <si>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</si>
  <si>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</si>
  <si>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</si>
  <si>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</si>
  <si>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</si>
  <si>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</si>
  <si>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</si>
  <si>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</si>
  <si>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</si>
  <si>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</si>
  <si>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</si>
  <si>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</si>
  <si>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</si>
  <si>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</si>
  <si>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</si>
  <si>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</si>
  <si>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</si>
  <si>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</si>
  <si>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</si>
  <si>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</si>
  <si>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</si>
  <si>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</si>
  <si>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</si>
  <si>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</si>
  <si>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</si>
  <si>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</si>
  <si>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</si>
  <si>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</si>
  <si>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</si>
  <si>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</si>
  <si>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</si>
  <si>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</si>
  <si>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</si>
  <si>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</si>
  <si>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</si>
  <si>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</si>
  <si>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</si>
  <si>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</si>
  <si>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</si>
  <si>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</si>
  <si>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</si>
  <si>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</si>
  <si>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</si>
  <si>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</si>
  <si>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</si>
  <si>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</si>
  <si>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</si>
  <si>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</si>
  <si>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</si>
  <si>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</si>
  <si>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</si>
  <si>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</si>
  <si>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</si>
  <si>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</si>
  <si>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</si>
  <si>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</si>
  <si>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</si>
  <si>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</si>
  <si>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</si>
  <si>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</si>
  <si>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</si>
  <si>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</si>
  <si>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</si>
  <si>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</si>
  <si>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</si>
  <si>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</si>
  <si>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</si>
  <si>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</si>
  <si>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</si>
  <si>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</si>
  <si>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</si>
  <si>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</si>
  <si>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</si>
  <si>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</si>
  <si>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</si>
  <si>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</si>
  <si>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</si>
  <si>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</si>
  <si>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</si>
  <si>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</si>
  <si>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</si>
  <si>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</si>
  <si>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</si>
  <si>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</si>
  <si>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</si>
  <si>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</si>
  <si>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</si>
  <si>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</si>
  <si>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</si>
  <si>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</si>
  <si>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</si>
  <si>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</si>
  <si>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</si>
  <si>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</si>
  <si>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</si>
  <si>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</si>
  <si>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</si>
  <si>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</si>
  <si>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</si>
  <si>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</si>
  <si>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</si>
  <si>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</si>
  <si>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</si>
  <si>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</si>
  <si>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</si>
  <si>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</si>
  <si>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</si>
  <si>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</si>
  <si>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</si>
  <si>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</si>
  <si>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</si>
  <si>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</si>
  <si>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</si>
  <si>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</si>
  <si>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</si>
  <si>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</si>
  <si>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</si>
  <si>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</si>
  <si>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</si>
  <si>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</si>
  <si>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</si>
  <si>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</si>
  <si>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</si>
  <si>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</si>
  <si>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</si>
  <si>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</si>
  <si>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</si>
  <si>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</si>
  <si>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</si>
  <si>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</si>
  <si>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</si>
  <si>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</si>
  <si>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</si>
  <si>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</si>
  <si>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</si>
  <si>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</si>
  <si>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</si>
  <si>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</si>
  <si>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</si>
  <si>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</si>
  <si>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</si>
  <si>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</si>
  <si>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</si>
  <si>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</si>
  <si>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</si>
  <si>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</si>
  <si>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</si>
  <si>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</si>
  <si>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</si>
  <si>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</si>
  <si>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</si>
  <si>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</si>
  <si>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</si>
  <si>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</si>
  <si>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</si>
  <si>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</si>
  <si>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</si>
  <si>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</si>
  <si>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</si>
  <si>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</si>
  <si>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</si>
  <si>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</si>
  <si>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</si>
  <si>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</si>
  <si>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</si>
  <si>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</si>
  <si>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</si>
  <si>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</si>
  <si>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</si>
  <si>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</si>
  <si>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</si>
  <si>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</si>
  <si>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</si>
  <si>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</si>
  <si>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</si>
  <si>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</si>
  <si>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</si>
  <si>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</si>
  <si>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</si>
  <si>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</si>
  <si>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</si>
  <si>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</si>
  <si>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</si>
  <si>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</si>
  <si>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</si>
  <si>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</si>
  <si>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</si>
  <si>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</si>
  <si>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</si>
  <si>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</si>
  <si>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</si>
  <si>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</si>
  <si>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</si>
  <si>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</si>
  <si>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</si>
  <si>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</si>
  <si>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</si>
  <si>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</si>
  <si>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</si>
  <si>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</si>
  <si>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</si>
  <si>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</si>
  <si>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</si>
  <si>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</si>
  <si>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</si>
  <si>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</si>
  <si>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</si>
  <si>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</si>
  <si>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</si>
  <si>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</si>
  <si>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</si>
  <si>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</si>
  <si>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</si>
  <si>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</si>
  <si>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</si>
  <si>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</si>
  <si>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</si>
  <si>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</si>
  <si>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</si>
  <si>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</si>
  <si>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</si>
  <si>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</si>
  <si>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</si>
  <si>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</si>
  <si>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</si>
  <si>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</si>
  <si>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</si>
  <si>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</si>
  <si>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</si>
  <si>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</si>
  <si>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</si>
  <si>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</si>
  <si>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</si>
  <si>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</si>
  <si>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</si>
  <si>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</si>
  <si>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</si>
  <si>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</si>
  <si>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</si>
  <si>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</si>
  <si>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</si>
  <si>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</si>
  <si>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</si>
  <si>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</si>
  <si>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</si>
  <si>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</si>
  <si>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</si>
  <si>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</si>
  <si>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</si>
  <si>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</si>
  <si>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</si>
  <si>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</si>
  <si>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</si>
  <si>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</si>
  <si>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</si>
  <si>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</si>
  <si>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</si>
  <si>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</si>
  <si>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</si>
  <si>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</si>
  <si>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</si>
  <si>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</si>
  <si>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</si>
  <si>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</si>
  <si>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</si>
  <si>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</si>
  <si>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</si>
  <si>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</si>
  <si>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</si>
  <si>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</si>
  <si>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</si>
  <si>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</si>
  <si>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</si>
  <si>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</si>
  <si>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</si>
  <si>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</si>
  <si>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</si>
  <si>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</si>
  <si>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</si>
  <si>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</si>
  <si>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</si>
  <si>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</si>
  <si>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</si>
  <si>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</si>
  <si>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</si>
  <si>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</si>
  <si>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</si>
  <si>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</si>
  <si>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</si>
  <si>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</si>
  <si>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</si>
  <si>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</si>
  <si>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</si>
  <si>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</si>
  <si>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</si>
  <si>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</si>
  <si>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</si>
  <si>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</si>
  <si>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</si>
  <si>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</si>
  <si>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</si>
  <si>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</si>
  <si>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</si>
  <si>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</si>
  <si>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</si>
  <si>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</si>
  <si>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</si>
  <si>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</si>
  <si>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</si>
  <si>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</si>
  <si>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</si>
  <si>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</si>
  <si>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</si>
  <si>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</si>
  <si>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</si>
  <si>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</si>
  <si>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</si>
  <si>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</si>
  <si>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</si>
  <si>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</si>
  <si>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</si>
  <si>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</si>
  <si>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</si>
  <si>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</si>
  <si>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</si>
  <si>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</si>
  <si>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</si>
  <si>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</si>
  <si>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</si>
  <si>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</si>
  <si>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</si>
  <si>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</si>
  <si>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</si>
  <si>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</si>
  <si>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</si>
  <si>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</si>
  <si>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</si>
  <si>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</si>
  <si>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</si>
  <si>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</si>
  <si>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</si>
  <si>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</si>
  <si>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</si>
  <si>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</si>
  <si>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</si>
  <si>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</si>
  <si>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</si>
  <si>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</si>
  <si>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</si>
  <si>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</si>
  <si>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</si>
  <si>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</si>
  <si>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</si>
  <si>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</si>
  <si>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</si>
  <si>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</si>
  <si>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</si>
  <si>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</si>
  <si>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</si>
  <si>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</si>
  <si>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</si>
  <si>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</si>
  <si>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</si>
  <si>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</si>
  <si>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</si>
  <si>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</si>
  <si>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</si>
  <si>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</si>
  <si>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</si>
  <si>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</si>
  <si>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</si>
  <si>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</si>
  <si>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</si>
  <si>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</si>
  <si>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</si>
  <si>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</si>
  <si>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</si>
  <si>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</si>
  <si>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</si>
  <si>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</si>
  <si>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</si>
  <si>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</si>
  <si>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</si>
  <si>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</si>
  <si>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</si>
  <si>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</si>
  <si>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</si>
  <si>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</si>
  <si>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</si>
  <si>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</si>
  <si>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</si>
  <si>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</si>
  <si>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</si>
  <si>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</si>
  <si>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</si>
  <si>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</si>
  <si>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</si>
  <si>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</si>
  <si>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</si>
  <si>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</si>
  <si>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</si>
  <si>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</si>
  <si>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</si>
  <si>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</si>
  <si>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</si>
  <si>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</si>
  <si>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</si>
  <si>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</si>
  <si>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</si>
  <si>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</si>
  <si>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</si>
  <si>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</si>
  <si>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</si>
  <si>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</si>
  <si>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</si>
  <si>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</si>
  <si>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</si>
  <si>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</si>
  <si>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</si>
  <si>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</si>
  <si>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</si>
  <si>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</si>
  <si>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</si>
  <si>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</si>
  <si>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</si>
  <si>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</si>
  <si>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</si>
  <si>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</si>
  <si>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</si>
  <si>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</si>
  <si>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</si>
  <si>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</si>
  <si>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</si>
  <si>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</si>
  <si>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</si>
  <si>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</si>
  <si>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</si>
  <si>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</si>
  <si>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</si>
  <si>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</si>
  <si>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</si>
  <si>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</si>
  <si>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</si>
  <si>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</si>
  <si>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</si>
  <si>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</si>
  <si>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</si>
  <si>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</si>
  <si>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</si>
  <si>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</si>
  <si>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</si>
  <si>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</si>
  <si>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</si>
  <si>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</si>
  <si>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</si>
  <si>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</si>
  <si>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</si>
  <si>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</si>
  <si>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</si>
  <si>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</si>
  <si>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</si>
  <si>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</si>
  <si>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</si>
  <si>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</si>
  <si>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</si>
  <si>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</si>
  <si>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</si>
  <si>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</si>
  <si>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</si>
  <si>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</si>
  <si>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</si>
  <si>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</si>
  <si>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</si>
  <si>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</si>
  <si>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</si>
  <si>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</si>
  <si>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</si>
  <si>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</si>
  <si>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</si>
  <si>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</si>
  <si>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</si>
  <si>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</si>
  <si>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</si>
  <si>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</si>
  <si>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</si>
  <si>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</si>
  <si>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</si>
  <si>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</si>
  <si>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</si>
  <si>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</si>
  <si>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</si>
  <si>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</si>
  <si>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</si>
  <si>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</si>
  <si>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</si>
  <si>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</si>
  <si>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</si>
  <si>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</si>
  <si>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</si>
  <si>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</si>
  <si>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</si>
  <si>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</si>
  <si>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</si>
  <si>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</si>
  <si>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</si>
  <si>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</si>
  <si>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</si>
  <si>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</si>
  <si>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</si>
  <si>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</si>
  <si>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</si>
  <si>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</si>
  <si>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</si>
  <si>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</si>
  <si>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</si>
  <si>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</si>
  <si>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</si>
  <si>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</si>
  <si>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</si>
  <si>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</si>
  <si>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</si>
  <si>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</si>
  <si>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</si>
  <si>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</si>
  <si>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</si>
  <si>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</si>
  <si>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</si>
  <si>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</si>
  <si>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</si>
  <si>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</si>
  <si>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</si>
  <si>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</si>
  <si>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</si>
  <si>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</si>
  <si>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</si>
  <si>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</si>
  <si>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</si>
  <si>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</si>
  <si>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</si>
  <si>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</si>
  <si>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</si>
  <si>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</si>
  <si>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</si>
  <si>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</si>
  <si>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</si>
  <si>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</si>
  <si>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</si>
  <si>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</si>
  <si>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</si>
  <si>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</si>
  <si>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</si>
  <si>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</si>
  <si>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</si>
  <si>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</si>
  <si>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</si>
  <si>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</si>
  <si>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</si>
  <si>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</si>
  <si>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</si>
  <si>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</si>
  <si>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</si>
  <si>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</si>
  <si>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</si>
  <si>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</si>
  <si>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</si>
  <si>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</si>
  <si>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</si>
  <si>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</si>
  <si>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</si>
  <si>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</si>
  <si>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</si>
  <si>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</si>
  <si>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</si>
  <si>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</si>
  <si>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</si>
  <si>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</si>
  <si>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</si>
  <si>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</si>
  <si>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</si>
  <si>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</si>
  <si>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</si>
  <si>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</si>
  <si>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</si>
  <si>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</si>
  <si>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</si>
  <si>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</si>
  <si>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</si>
  <si>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</si>
  <si>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</si>
  <si>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</si>
  <si>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</si>
  <si>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</si>
  <si>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</si>
  <si>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</si>
  <si>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</si>
  <si>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</si>
  <si>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</si>
  <si>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</si>
  <si>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</si>
  <si>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</si>
  <si>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</si>
  <si>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</si>
  <si>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</si>
  <si>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</si>
  <si>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</si>
  <si>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</si>
  <si>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</si>
  <si>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</si>
  <si>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</si>
  <si>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</si>
  <si>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</si>
  <si>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</si>
  <si>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</si>
  <si>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</si>
  <si>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</si>
  <si>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</si>
  <si>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</si>
  <si>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</si>
  <si>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</si>
  <si>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</si>
  <si>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</si>
  <si>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</si>
  <si>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</si>
  <si>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</si>
  <si>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</si>
  <si>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</si>
  <si>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</si>
  <si>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</si>
  <si>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</si>
  <si>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</si>
  <si>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</si>
  <si>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</si>
  <si>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</si>
  <si>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</si>
  <si>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</si>
  <si>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</si>
  <si>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</si>
  <si>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</si>
  <si>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</si>
  <si>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</si>
  <si>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</si>
  <si>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</si>
  <si>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</si>
  <si>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</si>
  <si>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</si>
  <si>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</si>
  <si>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</si>
  <si>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</si>
  <si>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</si>
  <si>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</si>
  <si>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</si>
  <si>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</si>
  <si>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</si>
  <si>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</si>
  <si>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</si>
  <si>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</si>
  <si>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</si>
  <si>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</si>
  <si>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</si>
  <si>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</si>
  <si>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</si>
  <si>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</si>
  <si>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</si>
  <si>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</si>
  <si>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</si>
  <si>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</si>
  <si>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</si>
  <si>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</si>
  <si>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</si>
  <si>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</si>
  <si>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</si>
  <si>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</si>
  <si>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</si>
  <si>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</si>
  <si>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</si>
  <si>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</si>
  <si>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</si>
  <si>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</si>
  <si>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</si>
  <si>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</si>
  <si>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</si>
  <si>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</si>
  <si>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</si>
  <si>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</si>
  <si>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</si>
  <si>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</si>
  <si>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</si>
  <si>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</si>
  <si>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</si>
  <si>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</si>
  <si>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</si>
  <si>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</si>
  <si>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</si>
  <si>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</si>
  <si>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</si>
  <si>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</si>
  <si>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</si>
  <si>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</si>
  <si>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</si>
  <si>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</si>
  <si>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</si>
  <si>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</si>
  <si>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</si>
  <si>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</si>
  <si>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</si>
  <si>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</si>
  <si>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</si>
  <si>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</si>
  <si>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</si>
  <si>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</si>
  <si>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</si>
  <si>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</si>
  <si>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</si>
  <si>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</si>
  <si>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</si>
  <si>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</si>
  <si>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</si>
  <si>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</si>
  <si>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</si>
  <si>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</si>
  <si>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</si>
  <si>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</si>
  <si>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</si>
  <si>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</si>
  <si>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</si>
  <si>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</si>
  <si>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</si>
  <si>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</si>
  <si>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</si>
  <si>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</si>
  <si>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</si>
  <si>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</si>
  <si>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</si>
  <si>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</si>
  <si>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</si>
  <si>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</si>
  <si>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</si>
  <si>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</si>
  <si>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</si>
  <si>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</si>
  <si>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</si>
  <si>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</si>
  <si>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</si>
  <si>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</si>
  <si>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</si>
  <si>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</si>
  <si>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</si>
  <si>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</si>
  <si>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</si>
  <si>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</si>
  <si>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</si>
  <si>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</si>
  <si>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</si>
  <si>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</si>
  <si>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</si>
  <si>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</si>
  <si>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</si>
  <si>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</si>
  <si>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</si>
  <si>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</si>
  <si>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</si>
  <si>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</si>
  <si>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</si>
  <si>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</si>
  <si>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</si>
  <si>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</si>
  <si>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</si>
  <si>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</si>
  <si>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</si>
  <si>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</si>
  <si>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</si>
  <si>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</si>
  <si>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</si>
  <si>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</si>
  <si>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</si>
  <si>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</si>
  <si>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</si>
  <si>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</si>
  <si>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</si>
  <si>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</si>
  <si>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</si>
  <si>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</si>
  <si>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</si>
  <si>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</si>
  <si>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</si>
  <si>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</si>
  <si>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</si>
  <si>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</si>
  <si>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</si>
  <si>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</si>
  <si>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</si>
  <si>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</si>
  <si>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</si>
  <si>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</si>
  <si>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</si>
  <si>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</si>
  <si>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</si>
  <si>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</si>
  <si>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</si>
  <si>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</si>
  <si>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</si>
  <si>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</si>
  <si>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</si>
  <si>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</si>
  <si>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</si>
  <si>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</si>
  <si>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</si>
  <si>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</si>
  <si>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</si>
  <si>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</si>
  <si>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</si>
  <si>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</si>
  <si>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</si>
  <si>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</si>
  <si>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</si>
  <si>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</si>
  <si>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</si>
  <si>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</si>
  <si>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</si>
  <si>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</si>
  <si>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</si>
  <si>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</si>
  <si>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</si>
  <si>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</si>
  <si>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</si>
  <si>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</si>
  <si>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</si>
  <si>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</si>
  <si>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</si>
  <si>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</si>
  <si>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</si>
  <si>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</si>
  <si>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</si>
  <si>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</si>
  <si>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</si>
  <si>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</si>
  <si>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</si>
  <si>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</si>
  <si>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</si>
  <si>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</si>
  <si>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</si>
  <si>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</si>
  <si>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</si>
  <si>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</si>
  <si>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</si>
  <si>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</si>
  <si>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</si>
  <si>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</si>
  <si>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</si>
  <si>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</si>
  <si>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</si>
  <si>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</si>
  <si>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</si>
  <si>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</si>
  <si>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</si>
  <si>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</si>
  <si>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</si>
  <si>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</si>
  <si>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</si>
  <si>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</si>
  <si>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</si>
  <si>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</si>
  <si>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</si>
  <si>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</si>
  <si>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</si>
  <si>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</si>
  <si>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</si>
  <si>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</si>
  <si>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</si>
  <si>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</si>
  <si>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</si>
  <si>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</si>
  <si>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</si>
  <si>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</si>
  <si>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</si>
  <si>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</si>
  <si>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</si>
  <si>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</si>
  <si>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</si>
  <si>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</si>
  <si>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</si>
  <si>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</si>
  <si>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</si>
  <si>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</si>
  <si>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</si>
  <si>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</si>
  <si>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</si>
  <si>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</si>
  <si>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</si>
  <si>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</si>
  <si>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</si>
  <si>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</si>
  <si>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</si>
  <si>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</si>
  <si>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</si>
  <si>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</si>
  <si>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</si>
  <si>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</si>
  <si>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</si>
  <si>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</si>
  <si>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</si>
  <si>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</si>
  <si>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</si>
  <si>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</si>
  <si>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</si>
  <si>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</si>
  <si>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</si>
  <si>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</si>
  <si>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</si>
  <si>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</si>
  <si>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</si>
  <si>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</si>
  <si>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</si>
  <si>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</si>
  <si>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</si>
  <si>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</si>
  <si>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</si>
  <si>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</si>
  <si>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</si>
  <si>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</si>
  <si>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</si>
  <si>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</si>
  <si>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</si>
  <si>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</si>
  <si>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</si>
  <si>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</si>
  <si>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</si>
  <si>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</si>
  <si>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</si>
  <si>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</si>
  <si>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</si>
  <si>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</si>
  <si>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</si>
  <si>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</si>
  <si>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</si>
  <si>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</si>
  <si>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</si>
  <si>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</si>
  <si>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</si>
  <si>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</si>
  <si>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</si>
  <si>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</si>
  <si>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</si>
  <si>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</si>
  <si>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</si>
  <si>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</si>
  <si>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</si>
  <si>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</si>
  <si>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</si>
  <si>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</si>
  <si>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</si>
  <si>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</si>
  <si>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</si>
  <si>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</si>
  <si>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</si>
  <si>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</si>
  <si>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</si>
  <si>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</si>
  <si>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</si>
  <si>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</si>
  <si>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</si>
  <si>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</si>
  <si>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</si>
  <si>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</si>
  <si>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</si>
  <si>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</si>
  <si>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</si>
  <si>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</si>
  <si>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</si>
  <si>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</si>
  <si>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</si>
  <si>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</si>
  <si>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</si>
  <si>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</si>
  <si>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</si>
  <si>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</si>
  <si>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</si>
  <si>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</si>
  <si>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</si>
  <si>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</si>
  <si>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</si>
  <si>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</si>
  <si>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</si>
  <si>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</si>
  <si>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</si>
  <si>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</si>
  <si>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</si>
  <si>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</si>
  <si>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</si>
  <si>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</si>
  <si>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</si>
  <si>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</si>
  <si>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</si>
  <si>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</si>
  <si>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</si>
  <si>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</si>
  <si>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</si>
  <si>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</si>
  <si>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</si>
  <si>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</si>
  <si>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</si>
  <si>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</si>
  <si>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</si>
  <si>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</si>
  <si>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</si>
  <si>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</si>
  <si>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</si>
  <si>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</si>
  <si>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</si>
  <si>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</si>
  <si>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</si>
  <si>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</si>
  <si>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</si>
  <si>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</si>
  <si>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</si>
  <si>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</si>
  <si>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</si>
  <si>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</si>
  <si>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</si>
  <si>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</si>
  <si>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</si>
  <si>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</si>
  <si>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</si>
  <si>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</si>
  <si>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</si>
  <si>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</si>
  <si>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</si>
  <si>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</si>
  <si>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</si>
  <si>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</si>
  <si>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</si>
  <si>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</si>
  <si>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</si>
  <si>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</si>
  <si>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</si>
  <si>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</si>
  <si>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</si>
  <si>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</si>
  <si>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</si>
  <si>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</si>
  <si>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</si>
  <si>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</si>
  <si>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</si>
  <si>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</si>
  <si>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</si>
  <si>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</si>
  <si>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</si>
  <si>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</si>
  <si>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</si>
  <si>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</si>
  <si>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</si>
  <si>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</si>
  <si>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</si>
  <si>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</si>
  <si>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</si>
  <si>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</si>
  <si>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</si>
  <si>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</si>
  <si>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</si>
  <si>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</si>
  <si>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</si>
  <si>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</si>
  <si>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</si>
  <si>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</si>
  <si>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</si>
  <si>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</si>
  <si>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</si>
  <si>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</si>
  <si>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</si>
  <si>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</si>
  <si>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</si>
  <si>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</si>
  <si>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</si>
  <si>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</si>
  <si>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</si>
  <si>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</si>
  <si>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</si>
  <si>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</si>
  <si>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</si>
  <si>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</si>
  <si>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</si>
  <si>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</si>
  <si>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</si>
  <si>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</si>
  <si>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</si>
  <si>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</si>
  <si>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</si>
  <si>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</si>
  <si>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</si>
  <si>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</si>
  <si>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</si>
  <si>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</si>
  <si>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</si>
  <si>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</si>
  <si>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</si>
  <si>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</si>
  <si>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</si>
  <si>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</si>
  <si>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</si>
  <si>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</si>
  <si>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</si>
  <si>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</si>
  <si>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</si>
  <si>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</si>
  <si>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</si>
  <si>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</si>
  <si>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</si>
  <si>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</si>
  <si>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</si>
  <si>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</si>
  <si>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</si>
  <si>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</si>
  <si>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</si>
  <si>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</si>
  <si>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</si>
  <si>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</si>
  <si>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</si>
  <si>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</si>
  <si>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</si>
  <si>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</si>
  <si>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</si>
  <si>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</si>
  <si>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</si>
  <si>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</si>
  <si>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</si>
  <si>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</si>
  <si>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</si>
  <si>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</si>
  <si>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</si>
  <si>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</si>
  <si>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</si>
  <si>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</si>
  <si>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</si>
  <si>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</si>
  <si>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</si>
  <si>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</si>
  <si>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</si>
  <si>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</si>
  <si>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</si>
  <si>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</si>
  <si>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</si>
  <si>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</si>
  <si>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</si>
  <si>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</si>
  <si>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</si>
  <si>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</si>
  <si>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</si>
  <si>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</si>
  <si>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</si>
  <si>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</si>
  <si>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</si>
  <si>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</si>
  <si>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</si>
  <si>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</si>
  <si>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</si>
  <si>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</si>
  <si>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</si>
  <si>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</si>
  <si>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</si>
  <si>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</si>
  <si>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</si>
  <si>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</si>
  <si>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</si>
  <si>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</si>
  <si>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</si>
  <si>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</si>
  <si>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</si>
  <si>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</si>
  <si>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</si>
  <si>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</si>
  <si>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</si>
  <si>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</si>
  <si>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</si>
  <si>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</si>
  <si>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</si>
  <si>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</si>
  <si>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</si>
  <si>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</si>
  <si>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</si>
  <si>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</si>
  <si>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</si>
  <si>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</si>
  <si>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</si>
  <si>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</si>
  <si>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</si>
  <si>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</si>
  <si>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</si>
  <si>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</si>
  <si>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</si>
  <si>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</si>
  <si>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</si>
  <si>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</si>
  <si>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</si>
  <si>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</si>
  <si>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</si>
  <si>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</si>
  <si>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</si>
  <si>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</si>
  <si>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</si>
  <si>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</si>
  <si>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</si>
  <si>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</si>
  <si>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</si>
  <si>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</si>
  <si>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</si>
  <si>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</si>
  <si>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</si>
  <si>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</si>
  <si>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</si>
  <si>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</si>
  <si>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</si>
  <si>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</si>
  <si>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</si>
  <si>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</si>
  <si>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</si>
  <si>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</si>
  <si>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</si>
  <si>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</si>
  <si>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</si>
  <si>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</si>
  <si>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</si>
  <si>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</si>
  <si>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</si>
  <si>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</si>
  <si>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</si>
  <si>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</si>
  <si>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</si>
  <si>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</si>
  <si>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</si>
  <si>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</si>
  <si>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</si>
  <si>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</si>
  <si>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</si>
  <si>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</si>
  <si>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</si>
  <si>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</si>
  <si>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</si>
  <si>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</si>
  <si>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</si>
  <si>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</si>
  <si>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</si>
  <si>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</si>
  <si>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</si>
  <si>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</si>
  <si>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</si>
  <si>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</si>
  <si>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</si>
  <si>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</si>
  <si>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</si>
  <si>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</si>
  <si>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</si>
  <si>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</si>
  <si>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</si>
  <si>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</si>
  <si>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</si>
  <si>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</si>
  <si>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</si>
  <si>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</si>
  <si>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</si>
  <si>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</si>
  <si>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</si>
  <si>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</si>
  <si>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</si>
  <si>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</si>
  <si>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</si>
  <si>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</si>
  <si>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</si>
  <si>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</si>
  <si>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</si>
  <si>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</si>
  <si>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</si>
  <si>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</si>
  <si>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</si>
  <si>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</si>
  <si>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</si>
  <si>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</si>
  <si>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</si>
  <si>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</si>
  <si>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</si>
  <si>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</si>
  <si>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</si>
  <si>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</si>
  <si>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</si>
  <si>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</si>
  <si>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</si>
  <si>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</si>
  <si>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</si>
  <si>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</si>
  <si>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</si>
  <si>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</si>
  <si>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</si>
  <si>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</si>
  <si>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</si>
  <si>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</si>
  <si>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</si>
  <si>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</si>
  <si>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</si>
  <si>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</si>
  <si>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</si>
  <si>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</si>
  <si>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</si>
  <si>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</si>
  <si>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</si>
  <si>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</si>
  <si>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</si>
  <si>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</si>
  <si>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</si>
  <si>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</si>
  <si>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</si>
  <si>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</si>
  <si>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</si>
  <si>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</si>
  <si>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</si>
  <si>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</si>
  <si>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</si>
  <si>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</si>
  <si>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</si>
  <si>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</si>
  <si>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</si>
  <si>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</si>
  <si>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</si>
  <si>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</si>
  <si>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</si>
  <si>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</si>
  <si>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</si>
  <si>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</si>
  <si>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</si>
  <si>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</si>
  <si>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</si>
  <si>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</si>
  <si>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</si>
  <si>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</si>
  <si>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</si>
  <si>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</si>
  <si>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</si>
  <si>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</si>
  <si>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</si>
  <si>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</si>
  <si>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</si>
  <si>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</si>
  <si>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</si>
  <si>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</si>
  <si>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</si>
  <si>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</si>
  <si>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</si>
  <si>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</si>
  <si>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</si>
  <si>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</si>
  <si>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</si>
  <si>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</si>
  <si>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</si>
  <si>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</si>
  <si>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</si>
  <si>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</si>
  <si>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</si>
  <si>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</si>
  <si>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</si>
  <si>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</si>
  <si>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</si>
  <si>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</si>
  <si>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</si>
  <si>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</si>
  <si>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</si>
  <si>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</si>
  <si>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</si>
  <si>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</si>
  <si>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</si>
  <si>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</si>
  <si>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</si>
  <si>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</si>
  <si>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</si>
  <si>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</si>
  <si>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</si>
  <si>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</si>
  <si>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</si>
  <si>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</si>
  <si>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</si>
  <si>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</si>
  <si>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</si>
  <si>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</si>
  <si>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</si>
  <si>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</si>
  <si>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</si>
  <si>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</si>
  <si>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</si>
  <si>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</si>
  <si>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</si>
  <si>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</si>
  <si>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</si>
  <si>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</si>
  <si>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</si>
  <si>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</si>
  <si>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</si>
  <si>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</si>
  <si>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</si>
  <si>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</si>
  <si>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</si>
  <si>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</si>
  <si>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</si>
  <si>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</si>
  <si>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</si>
  <si>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</si>
  <si>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</si>
  <si>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</si>
  <si>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</si>
  <si>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</si>
  <si>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</si>
  <si>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</si>
  <si>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</si>
  <si>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</si>
  <si>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</si>
  <si>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</si>
  <si>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</si>
  <si>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</si>
  <si>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</si>
  <si>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</si>
  <si>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</si>
  <si>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</si>
  <si>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</si>
  <si>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</si>
  <si>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</si>
  <si>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</si>
  <si>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</si>
  <si>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</si>
  <si>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</si>
  <si>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</si>
  <si>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</si>
  <si>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</si>
  <si>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</si>
  <si>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</si>
  <si>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</si>
  <si>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</si>
  <si>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</si>
  <si>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</si>
  <si>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</si>
  <si>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</si>
  <si>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</si>
  <si>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</si>
  <si>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</si>
  <si>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</si>
  <si>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</si>
  <si>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</si>
  <si>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</si>
  <si>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</si>
  <si>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</si>
  <si>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</si>
  <si>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</si>
  <si>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</si>
  <si>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</si>
  <si>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</si>
  <si>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</si>
  <si>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</si>
  <si>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</si>
  <si>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</si>
  <si>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</si>
  <si>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</si>
  <si>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</si>
  <si>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</si>
  <si>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</si>
  <si>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</si>
  <si>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</si>
  <si>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</si>
  <si>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</si>
  <si>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</si>
  <si>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</si>
  <si>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</si>
  <si>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</si>
  <si>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</si>
  <si>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</si>
  <si>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</si>
  <si>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</si>
  <si>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</si>
  <si>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</si>
  <si>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</si>
  <si>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</si>
  <si>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</si>
  <si>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</si>
  <si>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</si>
  <si>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</si>
  <si>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</si>
  <si>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</si>
  <si>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</si>
  <si>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</si>
  <si>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</si>
  <si>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</si>
  <si>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</si>
  <si>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</si>
  <si>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</si>
  <si>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</si>
  <si>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</si>
  <si>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</si>
  <si>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</si>
  <si>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</si>
  <si>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</si>
  <si>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</si>
  <si>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</si>
  <si>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</si>
  <si>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</si>
  <si>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</si>
  <si>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</si>
  <si>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</si>
  <si>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</si>
  <si>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</si>
  <si>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</si>
  <si>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</si>
  <si>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</si>
  <si>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</si>
  <si>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</si>
  <si>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</si>
  <si>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</si>
  <si>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</si>
  <si>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</si>
  <si>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</si>
  <si>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</si>
  <si>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</si>
  <si>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</si>
  <si>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</si>
  <si>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</si>
  <si>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</si>
  <si>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</si>
  <si>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</si>
  <si>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</si>
  <si>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</si>
  <si>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</si>
  <si>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</si>
  <si>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</si>
  <si>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</si>
  <si>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</si>
  <si>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</si>
  <si>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</si>
  <si>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</si>
  <si>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</si>
  <si>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</si>
  <si>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</si>
  <si>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</si>
  <si>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</si>
  <si>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</si>
  <si>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</si>
  <si>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</si>
  <si>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</si>
  <si>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</si>
  <si>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</si>
  <si>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</si>
  <si>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</si>
  <si>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</si>
  <si>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</si>
  <si>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</si>
  <si>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</si>
  <si>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</si>
  <si>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</si>
  <si>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</si>
  <si>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</si>
  <si>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</si>
  <si>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</si>
  <si>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</si>
  <si>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</si>
  <si>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</si>
  <si>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</si>
  <si>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</si>
  <si>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</si>
  <si>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</si>
  <si>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</si>
  <si>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</si>
  <si>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</si>
  <si>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</si>
  <si>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</si>
  <si>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</si>
  <si>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</si>
  <si>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</si>
  <si>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</si>
  <si>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</si>
  <si>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</si>
  <si>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</si>
  <si>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</si>
  <si>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</si>
  <si>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</si>
  <si>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</si>
  <si>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</si>
  <si>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</si>
  <si>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</si>
  <si>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</si>
  <si>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</si>
  <si>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</si>
  <si>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</si>
  <si>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</si>
  <si>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</si>
  <si>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</si>
  <si>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</si>
  <si>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</si>
  <si>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</si>
  <si>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</si>
  <si>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</si>
  <si>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</si>
  <si>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</si>
  <si>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</si>
  <si>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</si>
  <si>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</si>
  <si>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</si>
  <si>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</si>
  <si>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</si>
  <si>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</si>
  <si>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</si>
  <si>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</si>
  <si>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</si>
  <si>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</si>
  <si>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</si>
  <si>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</si>
  <si>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</si>
  <si>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</si>
  <si>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</si>
  <si>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</si>
  <si>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</si>
  <si>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</si>
  <si>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</si>
  <si>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</si>
  <si>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</si>
  <si>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</si>
  <si>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</si>
  <si>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</si>
  <si>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</si>
  <si>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</si>
  <si>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</si>
  <si>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</si>
  <si>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</si>
  <si>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</si>
  <si>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</si>
  <si>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</si>
  <si>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</si>
  <si>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</si>
  <si>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</si>
  <si>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</si>
  <si>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</si>
  <si>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</si>
  <si>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</si>
  <si>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</si>
  <si>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</si>
  <si>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</si>
  <si>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</si>
  <si>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</si>
  <si>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</si>
  <si>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</si>
  <si>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</si>
  <si>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</si>
  <si>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</si>
  <si>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</si>
  <si>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</si>
  <si>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</si>
  <si>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</si>
  <si>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</si>
  <si>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</si>
  <si>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</si>
  <si>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</si>
  <si>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</si>
  <si>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</si>
  <si>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</si>
  <si>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</si>
  <si>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</si>
  <si>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</si>
  <si>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</si>
  <si>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</si>
  <si>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</si>
  <si>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</si>
  <si>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</si>
  <si>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</si>
  <si>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</si>
  <si>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</si>
  <si>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</si>
  <si>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</si>
  <si>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</si>
  <si>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</si>
  <si>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</si>
  <si>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</si>
  <si>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</si>
  <si>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</si>
  <si>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</si>
  <si>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</si>
  <si>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</si>
  <si>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</si>
  <si>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</si>
  <si>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</si>
  <si>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</si>
  <si>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</si>
  <si>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</si>
  <si>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</si>
  <si>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</si>
  <si>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</si>
  <si>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</si>
  <si>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</si>
  <si>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</si>
  <si>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</si>
  <si>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</si>
  <si>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</si>
  <si>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</si>
  <si>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</si>
  <si>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</si>
  <si>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</si>
  <si>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</si>
  <si>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</si>
  <si>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</si>
  <si>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</si>
  <si>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</si>
  <si>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</si>
  <si>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</si>
  <si>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</si>
  <si>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</si>
  <si>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</si>
  <si>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</si>
  <si>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</si>
  <si>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</si>
  <si>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</si>
  <si>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</si>
  <si>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</si>
  <si>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</si>
  <si>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</si>
  <si>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</si>
  <si>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</si>
  <si>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</si>
  <si>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</si>
  <si>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</si>
  <si>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</si>
  <si>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</si>
  <si>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</si>
  <si>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</si>
  <si>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</si>
  <si>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</si>
  <si>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</si>
  <si>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</si>
  <si>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</si>
  <si>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</si>
  <si>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</si>
  <si>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</si>
  <si>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</si>
  <si>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</si>
  <si>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</si>
  <si>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</si>
  <si>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</si>
  <si>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</si>
  <si>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</si>
  <si>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</si>
  <si>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</si>
  <si>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</si>
  <si>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</si>
  <si>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</si>
  <si>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</si>
  <si>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</si>
  <si>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</si>
  <si>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</si>
  <si>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</si>
  <si>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</si>
  <si>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</si>
  <si>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</si>
  <si>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</si>
  <si>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</si>
  <si>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</si>
  <si>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</si>
  <si>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</si>
  <si>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</si>
  <si>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</si>
  <si>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</si>
  <si>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</si>
  <si>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</si>
  <si>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</si>
  <si>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</si>
  <si>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</si>
  <si>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</si>
  <si>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</si>
  <si>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</si>
  <si>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</si>
  <si>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</si>
  <si>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</si>
  <si>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</si>
  <si>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</si>
  <si>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</si>
  <si>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</si>
  <si>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</si>
  <si>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</si>
  <si>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</si>
  <si>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</si>
  <si>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</si>
  <si>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</si>
  <si>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</si>
  <si>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</si>
  <si>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</si>
  <si>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</si>
  <si>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</si>
  <si>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</si>
  <si>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</si>
  <si>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</si>
  <si>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</si>
  <si>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</si>
  <si>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</si>
  <si>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</si>
  <si>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</si>
  <si>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</si>
  <si>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</si>
  <si>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</si>
  <si>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</si>
  <si>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</si>
  <si>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</si>
  <si>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</si>
  <si>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</si>
  <si>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</si>
  <si>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</si>
  <si>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</si>
  <si>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</si>
  <si>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</si>
  <si>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</si>
  <si>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</si>
  <si>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</si>
  <si>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</si>
  <si>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</si>
  <si>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</si>
  <si>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</si>
  <si>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</si>
  <si>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</si>
  <si>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</si>
  <si>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</si>
  <si>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</si>
  <si>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</si>
  <si>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</si>
  <si>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</si>
  <si>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</si>
  <si>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</si>
  <si>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</si>
  <si>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</si>
  <si>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</si>
  <si>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</si>
  <si>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</si>
  <si>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</si>
  <si>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</si>
  <si>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</si>
  <si>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</si>
  <si>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</si>
  <si>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</si>
  <si>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</si>
  <si>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</si>
  <si>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</si>
  <si>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</si>
  <si>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</si>
  <si>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</si>
  <si>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</si>
  <si>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</si>
  <si>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</si>
  <si>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</si>
  <si>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</si>
  <si>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</si>
  <si>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</si>
  <si>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</si>
  <si>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</si>
  <si>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</si>
  <si>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</si>
  <si>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</si>
  <si>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</si>
  <si>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</si>
  <si>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</si>
  <si>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</si>
  <si>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</si>
  <si>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</si>
  <si>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</si>
  <si>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</si>
  <si>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</si>
  <si>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</si>
  <si>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</si>
  <si>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</si>
  <si>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</si>
  <si>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</si>
  <si>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</si>
  <si>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</si>
  <si>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</si>
  <si>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</si>
  <si>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</si>
  <si>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</si>
  <si>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</si>
  <si>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</si>
  <si>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</si>
  <si>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</si>
  <si>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</si>
  <si>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</si>
  <si>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</si>
  <si>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</si>
  <si>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</si>
  <si>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</si>
  <si>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</si>
  <si>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</si>
  <si>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</si>
  <si>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</si>
  <si>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</si>
  <si>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</si>
  <si>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</si>
  <si>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</si>
  <si>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</si>
  <si>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</si>
  <si>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</si>
  <si>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</si>
  <si>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</si>
  <si>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</si>
  <si>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</si>
  <si>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</si>
  <si>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</si>
  <si>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</si>
  <si>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</si>
  <si>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</si>
  <si>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</si>
  <si>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</si>
  <si>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</si>
  <si>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</si>
  <si>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</si>
  <si>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</si>
  <si>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</si>
  <si>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</si>
  <si>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</si>
  <si>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</si>
  <si>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</si>
  <si>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</si>
  <si>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</si>
  <si>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</si>
  <si>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</si>
  <si>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</si>
  <si>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</si>
  <si>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</si>
  <si>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</si>
  <si>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</si>
  <si>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</si>
  <si>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</si>
  <si>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</si>
  <si>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</si>
  <si>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</si>
  <si>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</si>
  <si>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</si>
  <si>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</si>
  <si>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</si>
  <si>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</si>
  <si>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</si>
  <si>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</si>
  <si>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</si>
  <si>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</si>
  <si>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</si>
  <si>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</si>
  <si>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</si>
  <si>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</si>
  <si>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</si>
  <si>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</si>
  <si>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</si>
  <si>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</si>
  <si>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</si>
  <si>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</si>
  <si>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</si>
  <si>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</si>
  <si>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</si>
  <si>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</si>
  <si>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</si>
  <si>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</si>
  <si>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</si>
  <si>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</si>
  <si>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</si>
  <si>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</si>
  <si>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</si>
  <si>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</si>
  <si>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</si>
  <si>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</si>
  <si>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</si>
  <si>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</si>
  <si>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</si>
  <si>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</si>
  <si>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</si>
  <si>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</si>
  <si>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</si>
  <si>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</si>
  <si>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</si>
  <si>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</si>
  <si>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</si>
  <si>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</si>
  <si>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</si>
  <si>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</si>
  <si>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</si>
  <si>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</si>
  <si>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</si>
  <si>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</si>
  <si>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</si>
  <si>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</si>
  <si>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</si>
  <si>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</si>
  <si>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</si>
  <si>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</si>
  <si>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</si>
  <si>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</si>
  <si>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</si>
  <si>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</si>
  <si>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</si>
  <si>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</si>
  <si>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</si>
  <si>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</si>
  <si>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</si>
  <si>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</si>
  <si>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</si>
  <si>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</si>
  <si>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</si>
  <si>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</si>
  <si>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</si>
  <si>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</si>
  <si>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</si>
  <si>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</si>
  <si>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</si>
  <si>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</si>
  <si>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</si>
  <si>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</si>
  <si>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</si>
  <si>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</si>
  <si>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</si>
  <si>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</si>
  <si>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</si>
  <si>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</si>
  <si>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</si>
  <si>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</si>
  <si>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</si>
  <si>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</si>
  <si>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</si>
  <si>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</si>
  <si>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</si>
  <si>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</si>
  <si>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</si>
  <si>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</si>
  <si>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</si>
  <si>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</si>
  <si>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</si>
  <si>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</si>
  <si>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</si>
  <si>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</si>
  <si>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</si>
  <si>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</si>
  <si>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</si>
  <si>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</si>
  <si>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</si>
  <si>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</si>
  <si>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</si>
  <si>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</si>
  <si>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</si>
  <si>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</si>
  <si>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</si>
  <si>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</si>
  <si>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</si>
  <si>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</si>
  <si>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</si>
  <si>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</si>
  <si>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</si>
  <si>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</si>
  <si>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</si>
  <si>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</si>
  <si>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</si>
  <si>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</si>
  <si>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</si>
  <si>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</si>
  <si>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</si>
  <si>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</si>
  <si>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</si>
  <si>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</si>
  <si>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</si>
  <si>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</si>
  <si>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</si>
  <si>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</si>
  <si>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</si>
  <si>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</si>
  <si>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</si>
  <si>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</si>
  <si>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</si>
  <si>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</si>
  <si>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</si>
  <si>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</si>
  <si>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</si>
  <si>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</si>
  <si>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</si>
  <si>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</si>
  <si>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</si>
  <si>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</si>
  <si>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</si>
  <si>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</si>
  <si>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</si>
  <si>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</si>
  <si>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</si>
  <si>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</si>
  <si>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</si>
  <si>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</si>
  <si>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</si>
  <si>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</si>
  <si>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</si>
  <si>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</si>
  <si>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</si>
  <si>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</si>
  <si>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</si>
  <si>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</si>
  <si>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</si>
  <si>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</si>
  <si>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</si>
  <si>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</si>
  <si>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</si>
  <si>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</si>
  <si>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</si>
  <si>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</si>
  <si>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</si>
  <si>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</si>
  <si>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</si>
  <si>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</si>
  <si>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</si>
  <si>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</si>
  <si>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</si>
  <si>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</si>
  <si>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</si>
  <si>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</si>
  <si>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</si>
  <si>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</si>
  <si>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</si>
  <si>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</si>
  <si>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</si>
  <si>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</si>
  <si>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</si>
  <si>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</si>
  <si>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</si>
  <si>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</si>
  <si>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</si>
  <si>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</si>
  <si>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</si>
  <si>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</si>
  <si>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</si>
  <si>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</si>
  <si>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</si>
  <si>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</si>
  <si>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</si>
  <si>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</si>
  <si>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</si>
  <si>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</si>
  <si>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</si>
  <si>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</si>
  <si>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</si>
  <si>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</si>
  <si>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</si>
  <si>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</si>
  <si>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</si>
  <si>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</si>
  <si>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</si>
  <si>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</si>
  <si>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</si>
  <si>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</si>
  <si>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</si>
  <si>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</si>
  <si>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</si>
  <si>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</si>
  <si>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</si>
  <si>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</si>
  <si>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</si>
  <si>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</si>
  <si>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</si>
  <si>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</si>
  <si>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</si>
  <si>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</si>
  <si>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</si>
  <si>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</si>
  <si>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</si>
  <si>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</si>
  <si>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</si>
  <si>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</si>
  <si>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</si>
  <si>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</si>
  <si>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</si>
  <si>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</si>
  <si>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</si>
  <si>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</si>
  <si>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</si>
  <si>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</si>
  <si>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</si>
  <si>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</si>
  <si>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</si>
  <si>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</si>
  <si>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</si>
  <si>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</si>
  <si>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</si>
  <si>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</si>
  <si>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</si>
  <si>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</si>
  <si>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</si>
  <si>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</si>
  <si>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</si>
  <si>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</si>
  <si>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</si>
  <si>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</si>
  <si>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</si>
  <si>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</si>
  <si>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</si>
  <si>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</si>
  <si>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</si>
  <si>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</si>
  <si>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</si>
  <si>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</si>
  <si>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</si>
  <si>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</si>
  <si>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</si>
  <si>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</si>
  <si>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</si>
  <si>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</si>
  <si>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</si>
  <si>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</si>
  <si>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</si>
  <si>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</si>
  <si>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</si>
  <si>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</si>
  <si>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</si>
  <si>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</si>
  <si>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</si>
  <si>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</si>
  <si>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</si>
  <si>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</si>
  <si>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</si>
  <si>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</si>
  <si>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</si>
  <si>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</si>
  <si>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</si>
  <si>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</si>
  <si>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</si>
  <si>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</si>
  <si>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</si>
  <si>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</si>
  <si>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</si>
  <si>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</si>
  <si>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</si>
  <si>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</si>
  <si>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</si>
  <si>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</si>
  <si>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</si>
  <si>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</si>
  <si>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</si>
  <si>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</si>
  <si>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</si>
  <si>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</si>
  <si>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</si>
  <si>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</si>
  <si>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</si>
  <si>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</si>
  <si>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</si>
  <si>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</si>
  <si>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</si>
  <si>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</si>
  <si>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</si>
  <si>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</si>
  <si>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</si>
  <si>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</si>
  <si>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</si>
  <si>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</si>
  <si>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</si>
  <si>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</si>
  <si>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</si>
  <si>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</si>
  <si>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</si>
  <si>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</si>
  <si>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</si>
  <si>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</si>
  <si>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</si>
  <si>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</si>
  <si>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</si>
  <si>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</si>
  <si>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</si>
  <si>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</si>
  <si>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</si>
  <si>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</si>
  <si>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</si>
  <si>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</si>
  <si>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</si>
  <si>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</si>
  <si>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</si>
  <si>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</si>
  <si>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</si>
  <si>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</si>
  <si>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</si>
  <si>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</si>
  <si>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</si>
  <si>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</si>
  <si>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</si>
  <si>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</si>
  <si>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</si>
  <si>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</si>
  <si>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</si>
  <si>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</si>
  <si>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</si>
  <si>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</si>
  <si>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</si>
  <si>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</si>
  <si>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</si>
  <si>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</si>
  <si>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</si>
  <si>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</si>
  <si>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</si>
  <si>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</si>
  <si>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</si>
  <si>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</si>
  <si>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</si>
  <si>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</si>
  <si>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</si>
  <si>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</si>
  <si>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</si>
  <si>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</si>
  <si>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</si>
  <si>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</si>
  <si>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</si>
  <si>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</si>
  <si>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</si>
  <si>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</si>
  <si>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</si>
  <si>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</si>
  <si>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</si>
  <si>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</si>
  <si>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</si>
  <si>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</si>
  <si>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</si>
  <si>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</si>
  <si>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</si>
  <si>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</si>
  <si>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</si>
  <si>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</si>
  <si>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</si>
  <si>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</si>
  <si>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</si>
  <si>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</si>
  <si>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</si>
  <si>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</si>
  <si>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</si>
  <si>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</si>
  <si>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</si>
  <si>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</si>
  <si>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</si>
  <si>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</si>
  <si>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</si>
  <si>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</si>
  <si>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</si>
  <si>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</si>
  <si>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</si>
  <si>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</si>
  <si>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</si>
  <si>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</si>
  <si>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</si>
  <si>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</si>
  <si>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</si>
  <si>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</si>
  <si>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</si>
  <si>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</si>
  <si>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</si>
  <si>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</si>
  <si>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</si>
  <si>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</si>
  <si>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</si>
  <si>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</si>
  <si>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</si>
  <si>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</si>
  <si>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</si>
  <si>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</si>
  <si>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</si>
  <si>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</si>
  <si>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</si>
  <si>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</si>
  <si>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</si>
  <si>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</si>
  <si>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</si>
  <si>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</si>
  <si>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</si>
  <si>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</si>
  <si>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</si>
  <si>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</si>
  <si>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</si>
  <si>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</si>
  <si>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</si>
  <si>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</si>
  <si>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</si>
  <si>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</si>
  <si>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</si>
  <si>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</si>
  <si>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</si>
  <si>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</si>
  <si>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</si>
  <si>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</si>
  <si>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</si>
  <si>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</si>
  <si>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</si>
  <si>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</si>
  <si>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</si>
  <si>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</si>
  <si>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</si>
  <si>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</si>
  <si>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</si>
  <si>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</si>
  <si>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</si>
  <si>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</si>
  <si>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</si>
  <si>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</si>
  <si>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</si>
  <si>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</si>
  <si>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</si>
  <si>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</si>
  <si>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</si>
  <si>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</si>
  <si>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</si>
  <si>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</si>
  <si>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</si>
  <si>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</si>
  <si>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</si>
  <si>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</si>
  <si>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</si>
  <si>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</si>
  <si>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</si>
  <si>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</si>
  <si>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</si>
  <si>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</si>
  <si>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</si>
  <si>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</si>
  <si>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</si>
  <si>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</si>
  <si>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</si>
  <si>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</si>
  <si>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</si>
  <si>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</si>
  <si>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</si>
  <si>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</si>
  <si>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</si>
  <si>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</si>
  <si>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</si>
  <si>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</si>
  <si>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</si>
  <si>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</si>
  <si>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</si>
  <si>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</si>
  <si>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</si>
  <si>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</si>
  <si>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</si>
  <si>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</si>
  <si>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</si>
  <si>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</si>
  <si>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</si>
  <si>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</si>
  <si>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</si>
  <si>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</si>
  <si>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</si>
  <si>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</si>
  <si>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</si>
  <si>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</si>
  <si>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</si>
  <si>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</si>
  <si>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</si>
  <si>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</si>
  <si>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</si>
  <si>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</si>
  <si>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</si>
  <si>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</si>
  <si>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</si>
  <si>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</si>
  <si>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</si>
  <si>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</si>
  <si>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</si>
  <si>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</si>
  <si>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</si>
  <si>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</si>
  <si>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</si>
  <si>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</si>
  <si>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</si>
  <si>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</si>
  <si>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</si>
  <si>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</si>
  <si>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</si>
  <si>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</si>
  <si>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</si>
  <si>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</si>
  <si>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</si>
  <si>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</si>
  <si>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</si>
  <si>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</si>
  <si>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</si>
  <si>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</si>
  <si>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</si>
  <si>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</si>
  <si>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</si>
  <si>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</si>
  <si>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</si>
  <si>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</si>
  <si>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</si>
  <si>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</si>
  <si>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</si>
  <si>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</si>
  <si>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</si>
  <si>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</si>
  <si>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</si>
  <si>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</si>
  <si>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</si>
  <si>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</si>
  <si>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</si>
  <si>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</si>
  <si>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</si>
  <si>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</si>
  <si>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</si>
  <si>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</si>
  <si>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</si>
  <si>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</si>
  <si>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</si>
  <si>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</si>
  <si>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</si>
  <si>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</si>
  <si>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</si>
  <si>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</si>
  <si>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</si>
  <si>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</si>
  <si>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</si>
  <si>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</si>
  <si>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</si>
  <si>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</si>
  <si>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</si>
  <si>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</si>
  <si>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</si>
  <si>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</si>
  <si>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</si>
  <si>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</si>
  <si>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</si>
  <si>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</si>
  <si>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</si>
  <si>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</si>
  <si>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</si>
  <si>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</si>
  <si>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</si>
  <si>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</si>
  <si>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</si>
  <si>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</si>
  <si>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</si>
  <si>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</si>
  <si>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</si>
  <si>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</si>
  <si>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</si>
  <si>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</si>
  <si>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</si>
  <si>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</si>
  <si>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</si>
  <si>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</si>
  <si>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</si>
  <si>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</si>
  <si>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</si>
  <si>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</si>
  <si>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</si>
  <si>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</si>
  <si>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</si>
  <si>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</si>
  <si>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</si>
  <si>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</si>
  <si>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</si>
  <si>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</si>
  <si>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</si>
  <si>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</si>
  <si>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</si>
  <si>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</si>
  <si>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</si>
  <si>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</si>
  <si>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</si>
  <si>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</si>
  <si>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</si>
  <si>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</si>
  <si>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</si>
  <si>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</si>
  <si>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</si>
  <si>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</si>
  <si>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</si>
  <si>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</si>
  <si>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</si>
  <si>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</si>
  <si>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</si>
  <si>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</si>
  <si>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</si>
  <si>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</si>
  <si>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</si>
  <si>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</si>
  <si>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</si>
  <si>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</si>
  <si>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</si>
  <si>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</si>
  <si>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</si>
  <si>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</si>
  <si>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</si>
  <si>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</si>
  <si>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</si>
  <si>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</si>
  <si>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</si>
  <si>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</si>
  <si>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</si>
  <si>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</si>
  <si>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</si>
  <si>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</si>
  <si>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</si>
  <si>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</si>
  <si>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</si>
  <si>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</si>
  <si>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</si>
  <si>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</si>
  <si>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</si>
  <si>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</si>
  <si>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</si>
  <si>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</si>
  <si>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</si>
  <si>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</si>
  <si>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</si>
  <si>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</si>
  <si>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</si>
  <si>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</si>
  <si>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</si>
  <si>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</si>
  <si>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</si>
  <si>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</si>
  <si>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</si>
  <si>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</si>
  <si>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</si>
  <si>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</si>
  <si>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</si>
  <si>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</si>
  <si>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</si>
  <si>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</si>
  <si>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</si>
  <si>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</si>
  <si>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</si>
  <si>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</si>
  <si>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</si>
  <si>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</si>
  <si>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</si>
  <si>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</si>
  <si>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</si>
  <si>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</si>
  <si>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</si>
  <si>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</si>
  <si>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</si>
  <si>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</si>
  <si>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</si>
  <si>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</si>
  <si>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</si>
  <si>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</si>
  <si>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</si>
  <si>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</si>
  <si>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</si>
  <si>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</si>
  <si>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</si>
  <si>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</si>
  <si>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</si>
  <si>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</si>
  <si>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</si>
  <si>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</si>
  <si>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</si>
  <si>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</si>
  <si>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</si>
  <si>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</si>
  <si>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</si>
  <si>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</si>
  <si>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</si>
  <si>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</si>
  <si>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</si>
  <si>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</si>
  <si>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</si>
  <si>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</si>
  <si>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</si>
  <si>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</si>
  <si>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</si>
  <si>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</si>
  <si>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</si>
  <si>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</si>
  <si>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</si>
  <si>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</si>
  <si>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</si>
  <si>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</si>
  <si>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</si>
  <si>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</si>
  <si>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</si>
  <si>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</si>
  <si>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</si>
  <si>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</si>
  <si>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</si>
  <si>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</si>
  <si>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</si>
  <si>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</si>
  <si>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</si>
  <si>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</si>
  <si>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</si>
  <si>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</si>
  <si>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</si>
  <si>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</si>
  <si>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</si>
  <si>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</si>
  <si>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</si>
  <si>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</si>
  <si>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</si>
  <si>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</si>
  <si>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</si>
  <si>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</si>
  <si>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</si>
  <si>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</si>
  <si>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</si>
  <si>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</si>
  <si>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</si>
  <si>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</si>
  <si>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</si>
  <si>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</si>
  <si>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</si>
  <si>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</si>
  <si>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</si>
  <si>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</si>
  <si>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</si>
  <si>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</si>
  <si>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</si>
  <si>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</si>
  <si>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</si>
  <si>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</si>
  <si>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</si>
  <si>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</si>
  <si>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</si>
  <si>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</si>
  <si>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</si>
  <si>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</si>
  <si>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</si>
  <si>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</si>
  <si>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</si>
  <si>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</si>
  <si>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</si>
  <si>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</si>
  <si>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</si>
  <si>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</si>
  <si>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</si>
  <si>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</si>
  <si>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</si>
  <si>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</si>
  <si>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</si>
  <si>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</si>
  <si>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</si>
  <si>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</si>
  <si>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</si>
  <si>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</si>
  <si>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</si>
  <si>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</si>
  <si>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</si>
  <si>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</si>
  <si>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</si>
  <si>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</si>
  <si>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</si>
  <si>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</si>
  <si>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</si>
  <si>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</si>
  <si>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</si>
  <si>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</si>
  <si>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</si>
  <si>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</si>
  <si>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</si>
  <si>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</si>
  <si>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</si>
  <si>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</si>
  <si>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</si>
  <si>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</si>
  <si>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</si>
  <si>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</si>
  <si>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</si>
  <si>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</si>
  <si>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</si>
  <si>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</si>
  <si>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</si>
  <si>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</si>
  <si>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</si>
  <si>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</si>
  <si>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</si>
  <si>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</si>
  <si>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</si>
  <si>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</si>
  <si>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</si>
  <si>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</si>
  <si>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</si>
  <si>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</si>
  <si>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</si>
  <si>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</si>
  <si>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</si>
  <si>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</si>
  <si>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</si>
  <si>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</si>
  <si>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</si>
  <si>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</si>
  <si>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</si>
  <si>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</si>
  <si>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</si>
  <si>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</si>
  <si>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</si>
  <si>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</si>
  <si>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</si>
  <si>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</si>
  <si>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</si>
  <si>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</si>
  <si>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</si>
  <si>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</si>
  <si>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</si>
  <si>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</si>
  <si>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</si>
  <si>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</si>
  <si>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</si>
  <si>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</si>
  <si>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</si>
  <si>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</si>
  <si>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</si>
  <si>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</si>
  <si>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</si>
  <si>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</si>
  <si>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</si>
  <si>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</si>
  <si>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</si>
  <si>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</si>
  <si>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</si>
  <si>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</si>
  <si>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</si>
  <si>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</si>
  <si>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</si>
  <si>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</si>
  <si>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</si>
  <si>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</si>
  <si>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</si>
  <si>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</si>
  <si>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</si>
  <si>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</si>
  <si>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</si>
  <si>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</si>
  <si>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</si>
  <si>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</si>
  <si>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</si>
  <si>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</si>
  <si>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</si>
  <si>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</si>
  <si>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</si>
  <si>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</si>
  <si>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</si>
  <si>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</si>
  <si>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</si>
  <si>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</si>
  <si>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</si>
  <si>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</si>
  <si>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</si>
  <si>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</si>
  <si>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</si>
  <si>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</si>
  <si>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</si>
  <si>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</si>
  <si>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</si>
  <si>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</si>
  <si>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</si>
  <si>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</si>
  <si>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</si>
  <si>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</si>
  <si>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</si>
  <si>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</si>
  <si>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</si>
  <si>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</si>
  <si>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</si>
  <si>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</si>
  <si>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</si>
  <si>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</si>
  <si>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</si>
  <si>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</si>
  <si>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</si>
  <si>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</si>
  <si>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</si>
  <si>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</si>
  <si>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</si>
  <si>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</si>
  <si>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</si>
  <si>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</si>
  <si>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</si>
  <si>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</si>
  <si>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</si>
  <si>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</si>
  <si>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</si>
  <si>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</si>
  <si>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</si>
  <si>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</si>
  <si>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</si>
  <si>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</si>
  <si>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</si>
  <si>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</si>
  <si>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</si>
  <si>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</si>
  <si>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</si>
  <si>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</si>
  <si>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</si>
  <si>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</si>
  <si>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</si>
  <si>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</si>
  <si>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</si>
  <si>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</si>
  <si>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</si>
  <si>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</si>
  <si>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</si>
  <si>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</si>
  <si>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</si>
  <si>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</si>
  <si>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</si>
  <si>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</si>
  <si>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</si>
  <si>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</si>
  <si>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</si>
  <si>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</si>
  <si>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</si>
  <si>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</si>
  <si>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</si>
  <si>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</si>
  <si>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</si>
  <si>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</si>
  <si>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</si>
  <si>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</si>
  <si>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</si>
  <si>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</si>
  <si>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</si>
  <si>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</si>
  <si>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</si>
  <si>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</si>
  <si>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</si>
  <si>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</si>
  <si>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</si>
  <si>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</si>
  <si>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</si>
  <si>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</si>
  <si>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</si>
  <si>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</si>
  <si>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</si>
  <si>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</si>
  <si>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</si>
  <si>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</si>
  <si>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</si>
  <si>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</si>
  <si>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</si>
  <si>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</si>
  <si>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</si>
  <si>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</si>
  <si>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</si>
  <si>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</si>
  <si>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</si>
  <si>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</si>
  <si>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</si>
  <si>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</si>
  <si>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</si>
  <si>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</si>
  <si>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</si>
  <si>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</si>
  <si>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</si>
  <si>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</si>
  <si>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</si>
  <si>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</si>
  <si>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</si>
  <si>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</si>
  <si>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</si>
  <si>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</si>
  <si>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</si>
  <si>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</si>
  <si>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</si>
  <si>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</si>
  <si>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</si>
  <si>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</si>
  <si>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</si>
  <si>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</si>
  <si>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</si>
  <si>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</si>
  <si>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</si>
  <si>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</si>
  <si>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</si>
  <si>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</si>
  <si>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</si>
  <si>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</si>
  <si>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</si>
  <si>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</si>
  <si>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</si>
  <si>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</si>
  <si>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</si>
  <si>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</si>
  <si>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</si>
  <si>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</si>
  <si>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</si>
  <si>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</si>
  <si>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</si>
  <si>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</si>
  <si>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</si>
  <si>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</si>
  <si>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</si>
  <si>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</si>
  <si>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</si>
  <si>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</si>
  <si>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</si>
  <si>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</si>
  <si>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</si>
  <si>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</si>
  <si>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</si>
  <si>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</si>
  <si>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</si>
  <si>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</si>
  <si>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</si>
  <si>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</si>
  <si>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</si>
  <si>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</si>
  <si>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</si>
  <si>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</si>
  <si>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</si>
  <si>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</si>
  <si>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</si>
  <si>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</si>
  <si>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</si>
  <si>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</si>
  <si>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</si>
  <si>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</si>
  <si>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</si>
  <si>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</si>
  <si>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</si>
  <si>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</si>
  <si>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</si>
  <si>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</si>
  <si>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</si>
  <si>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</si>
  <si>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</si>
  <si>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</si>
  <si>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</si>
  <si>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</si>
  <si>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</si>
  <si>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</si>
  <si>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</si>
  <si>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</si>
  <si>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</si>
  <si>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</si>
  <si>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</si>
  <si>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</si>
  <si>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</si>
  <si>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</si>
  <si>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</si>
  <si>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</si>
  <si>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</si>
  <si>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</si>
  <si>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</si>
  <si>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</si>
  <si>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</si>
  <si>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</si>
  <si>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</si>
  <si>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</si>
  <si>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</si>
  <si>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</si>
  <si>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</si>
  <si>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</si>
  <si>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</si>
  <si>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</si>
  <si>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</si>
  <si>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</si>
  <si>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</si>
  <si>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</si>
  <si>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</si>
  <si>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</si>
  <si>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</si>
  <si>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</si>
  <si>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</si>
  <si>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</si>
  <si>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</si>
  <si>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</si>
  <si>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</si>
  <si>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</si>
  <si>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</si>
  <si>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</si>
  <si>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</si>
  <si>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</si>
  <si>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</si>
  <si>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</si>
  <si>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</si>
  <si>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</si>
  <si>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</si>
  <si>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</si>
  <si>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</si>
  <si>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</si>
  <si>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</si>
  <si>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</si>
  <si>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</si>
  <si>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</si>
  <si>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</si>
  <si>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</si>
  <si>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</si>
  <si>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</si>
  <si>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</si>
  <si>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</si>
  <si>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</si>
  <si>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</si>
  <si>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</si>
  <si>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</si>
  <si>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</si>
  <si>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</si>
  <si>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</si>
  <si>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</si>
  <si>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</si>
  <si>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</si>
  <si>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</si>
  <si>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</si>
  <si>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</si>
  <si>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</si>
  <si>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</si>
  <si>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</si>
  <si>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</si>
  <si>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</si>
  <si>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</si>
  <si>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</si>
  <si>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</si>
  <si>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</si>
  <si>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</si>
  <si>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</si>
  <si>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</si>
  <si>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</si>
  <si>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</si>
  <si>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</si>
  <si>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</si>
  <si>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</si>
  <si>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</si>
  <si>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</si>
  <si>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</si>
  <si>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</si>
  <si>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</si>
  <si>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</si>
  <si>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</si>
  <si>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</si>
  <si>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</si>
  <si>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</si>
  <si>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</si>
  <si>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</si>
  <si>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</si>
  <si>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</si>
  <si>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</si>
  <si>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</si>
  <si>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</si>
  <si>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</si>
  <si>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</si>
  <si>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</si>
  <si>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</si>
  <si>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</si>
  <si>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</si>
  <si>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</si>
  <si>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</si>
  <si>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</si>
  <si>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</si>
  <si>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</si>
  <si>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</si>
  <si>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</si>
  <si>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</si>
  <si>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</si>
  <si>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</si>
  <si>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</si>
  <si>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</si>
  <si>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</si>
  <si>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</si>
  <si>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</si>
  <si>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</si>
  <si>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</si>
  <si>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</si>
  <si>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</si>
  <si>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</si>
  <si>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</si>
  <si>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</si>
  <si>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</si>
  <si>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</si>
  <si>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</si>
  <si>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</si>
  <si>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</si>
  <si>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</si>
  <si>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</si>
  <si>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</si>
  <si>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</si>
  <si>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</si>
  <si>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</si>
  <si>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</si>
  <si>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</si>
  <si>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</si>
  <si>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</si>
  <si>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</si>
  <si>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</si>
  <si>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</si>
  <si>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</si>
  <si>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</si>
  <si>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</si>
  <si>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</si>
  <si>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</si>
  <si>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</si>
  <si>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</si>
  <si>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</si>
  <si>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</si>
  <si>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</si>
  <si>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</si>
  <si>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</si>
  <si>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</si>
  <si>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</si>
  <si>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</si>
  <si>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</si>
  <si>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</si>
  <si>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</si>
  <si>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</si>
  <si>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</si>
  <si>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</si>
  <si>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</si>
  <si>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</si>
  <si>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</si>
  <si>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</si>
  <si>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</si>
  <si>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</si>
  <si>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</si>
  <si>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</si>
  <si>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</si>
  <si>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</si>
  <si>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</si>
  <si>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</si>
  <si>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</si>
  <si>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</si>
  <si>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</si>
  <si>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</si>
  <si>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</si>
  <si>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</si>
  <si>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</si>
  <si>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</si>
  <si>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</si>
  <si>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</si>
  <si>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</si>
  <si>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</si>
  <si>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</si>
  <si>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</si>
  <si>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</si>
  <si>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</si>
  <si>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</si>
  <si>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</si>
  <si>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</si>
  <si>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</si>
  <si>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</si>
  <si>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</si>
  <si>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</si>
  <si>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</si>
  <si>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</si>
  <si>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</si>
  <si>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</si>
  <si>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</si>
  <si>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</si>
  <si>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</si>
  <si>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</si>
  <si>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</si>
  <si>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</si>
  <si>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</si>
  <si>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</si>
  <si>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</si>
  <si>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</si>
  <si>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</si>
  <si>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</si>
  <si>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</si>
  <si>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</si>
  <si>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</si>
  <si>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</si>
  <si>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</si>
  <si>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</si>
  <si>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</si>
  <si>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</si>
  <si>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</si>
  <si>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</si>
  <si>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</si>
  <si>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</si>
  <si>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</si>
  <si>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</si>
  <si>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</si>
  <si>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</si>
  <si>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</si>
  <si>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</si>
  <si>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</si>
  <si>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</si>
  <si>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</si>
  <si>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</si>
  <si>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</si>
  <si>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</si>
  <si>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</si>
  <si>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</si>
  <si>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</si>
  <si>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</si>
  <si>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</si>
  <si>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</si>
  <si>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</si>
  <si>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</si>
  <si>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</si>
  <si>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</si>
  <si>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</si>
  <si>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</si>
  <si>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</si>
  <si>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</si>
  <si>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</si>
  <si>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</si>
  <si>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</si>
  <si>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</si>
  <si>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</si>
  <si>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</si>
  <si>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</si>
  <si>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</si>
  <si>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</si>
  <si>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</si>
  <si>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</si>
  <si>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</si>
  <si>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</si>
  <si>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</si>
  <si>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</si>
  <si>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</si>
  <si>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</si>
  <si>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</si>
  <si>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</si>
  <si>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</si>
  <si>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</si>
  <si>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</si>
  <si>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</si>
  <si>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</si>
  <si>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</si>
  <si>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</si>
  <si>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</si>
  <si>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</si>
  <si>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</si>
  <si>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</si>
  <si>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</si>
  <si>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</si>
  <si>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</si>
  <si>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</si>
  <si>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</si>
  <si>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</si>
  <si>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</si>
  <si>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</si>
  <si>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</si>
  <si>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</si>
  <si>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</si>
  <si>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</si>
  <si>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</si>
  <si>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</si>
  <si>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</si>
  <si>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</si>
  <si>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</si>
  <si>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</si>
  <si>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</si>
  <si>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</si>
  <si>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</si>
  <si>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</si>
  <si>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</si>
  <si>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</si>
  <si>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</si>
  <si>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</si>
  <si>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</si>
  <si>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</si>
  <si>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</si>
  <si>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</si>
  <si>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</si>
  <si>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</si>
  <si>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</si>
  <si>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</si>
  <si>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</si>
  <si>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</si>
  <si>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</si>
  <si>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</si>
  <si>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</si>
  <si>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</si>
  <si>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</si>
  <si>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</si>
  <si>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</si>
  <si>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</si>
  <si>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</si>
  <si>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</si>
  <si>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</si>
  <si>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</si>
  <si>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</si>
  <si>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</si>
  <si>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</si>
  <si>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</si>
  <si>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</si>
  <si>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</si>
  <si>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</si>
  <si>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</si>
  <si>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</si>
  <si>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</si>
  <si>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</si>
  <si>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</si>
  <si>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</si>
  <si>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</si>
  <si>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</si>
  <si>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</si>
  <si>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</si>
  <si>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</si>
  <si>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</si>
  <si>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</si>
  <si>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</si>
  <si>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</si>
  <si>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</si>
  <si>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</si>
  <si>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</si>
  <si>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</si>
  <si>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</si>
  <si>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</si>
  <si>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</si>
  <si>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</si>
  <si>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</si>
  <si>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</si>
  <si>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</si>
  <si>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</si>
  <si>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</si>
  <si>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</si>
  <si>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</si>
  <si>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</si>
  <si>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</si>
  <si>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</si>
  <si>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</si>
  <si>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</si>
  <si>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</si>
  <si>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</si>
  <si>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</si>
  <si>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</si>
  <si>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</si>
  <si>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</si>
  <si>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</si>
  <si>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</si>
  <si>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</si>
  <si>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</si>
  <si>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</si>
  <si>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</si>
  <si>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</si>
  <si>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</si>
  <si>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</si>
  <si>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</si>
  <si>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</si>
  <si>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</si>
  <si>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</si>
  <si>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</si>
  <si>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</si>
  <si>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</si>
  <si>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</si>
  <si>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</si>
  <si>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</si>
  <si>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</si>
  <si>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</si>
  <si>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</si>
  <si>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</si>
  <si>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</si>
  <si>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</si>
  <si>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</si>
  <si>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</si>
  <si>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</si>
  <si>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</si>
  <si>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</si>
  <si>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</si>
  <si>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</si>
  <si>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</si>
  <si>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</si>
  <si>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</si>
  <si>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</si>
  <si>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</si>
  <si>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</si>
  <si>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</si>
  <si>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</si>
  <si>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</si>
  <si>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</si>
  <si>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</si>
  <si>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</si>
  <si>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</si>
  <si>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</si>
  <si>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</si>
  <si>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</si>
  <si>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</si>
  <si>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</si>
  <si>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</si>
  <si>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</si>
  <si>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</si>
  <si>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</si>
  <si>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</si>
  <si>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</si>
  <si>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</si>
  <si>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</si>
  <si>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</si>
  <si>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</si>
  <si>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</si>
  <si>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</si>
  <si>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</si>
  <si>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</si>
  <si>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</si>
  <si>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</si>
  <si>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</si>
  <si>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</si>
  <si>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</si>
  <si>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</si>
  <si>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</si>
  <si>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</si>
  <si>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</si>
  <si>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</si>
  <si>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</si>
  <si>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</si>
  <si>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</si>
  <si>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</si>
  <si>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</si>
  <si>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</si>
  <si>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</si>
  <si>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</si>
  <si>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</si>
  <si>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</si>
  <si>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</si>
  <si>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</si>
  <si>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</si>
  <si>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</si>
  <si>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</si>
  <si>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</si>
  <si>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</si>
  <si>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</si>
  <si>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</si>
  <si>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</si>
  <si>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</si>
  <si>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</si>
  <si>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</si>
  <si>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</si>
  <si>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</si>
  <si>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</si>
  <si>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</si>
  <si>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</si>
  <si>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</si>
  <si>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</si>
  <si>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</si>
  <si>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</si>
  <si>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</si>
  <si>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</si>
  <si>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</si>
  <si>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</si>
  <si>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</si>
  <si>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</si>
  <si>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</si>
  <si>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</si>
  <si>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</si>
  <si>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</si>
  <si>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</si>
  <si>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</si>
  <si>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</si>
  <si>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</si>
  <si>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</si>
  <si>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</si>
  <si>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</si>
  <si>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</si>
  <si>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</si>
  <si>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</si>
  <si>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</si>
  <si>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</si>
  <si>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</si>
  <si>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</si>
  <si>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</si>
  <si>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</si>
  <si>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</si>
  <si>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</si>
  <si>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</si>
  <si>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</si>
  <si>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</si>
  <si>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</si>
  <si>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</si>
  <si>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</si>
  <si>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</si>
  <si>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</si>
  <si>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</si>
  <si>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</si>
  <si>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</si>
  <si>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</si>
  <si>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</si>
  <si>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</si>
  <si>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</si>
  <si>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</si>
  <si>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</si>
  <si>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</si>
  <si>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</si>
  <si>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</si>
  <si>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</si>
  <si>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</si>
  <si>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</si>
  <si>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</si>
  <si>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</si>
  <si>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</si>
  <si>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</si>
  <si>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</si>
  <si>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</si>
  <si>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</si>
  <si>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</si>
  <si>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</si>
  <si>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</si>
  <si>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</si>
  <si>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</si>
  <si>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</si>
  <si>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</si>
  <si>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</si>
  <si>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</si>
  <si>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</si>
  <si>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</si>
  <si>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</si>
  <si>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</si>
  <si>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</si>
  <si>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</si>
  <si>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</si>
  <si>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</si>
  <si>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</si>
  <si>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</si>
  <si>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</si>
  <si>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</si>
  <si>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</si>
  <si>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</si>
  <si>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</si>
  <si>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</si>
  <si>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</si>
  <si>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</si>
  <si>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</si>
  <si>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</si>
  <si>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</si>
  <si>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</si>
  <si>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</si>
  <si>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</si>
  <si>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</si>
  <si>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</si>
  <si>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</si>
  <si>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</si>
  <si>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</si>
  <si>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</si>
  <si>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</si>
  <si>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</si>
  <si>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</si>
  <si>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</si>
  <si>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</si>
  <si>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</si>
  <si>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</si>
  <si>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</si>
  <si>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</si>
  <si>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</si>
  <si>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</si>
  <si>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</si>
  <si>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</si>
  <si>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</si>
  <si>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</si>
  <si>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</si>
  <si>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</si>
  <si>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</si>
  <si>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</si>
  <si>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</si>
  <si>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</si>
  <si>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</si>
  <si>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</si>
  <si>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</si>
  <si>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</si>
  <si>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</si>
  <si>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</si>
  <si>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</si>
  <si>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</si>
  <si>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</si>
  <si>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</si>
  <si>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</si>
  <si>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</si>
  <si>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</si>
  <si>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</si>
  <si>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</si>
  <si>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</si>
  <si>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</si>
  <si>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</si>
  <si>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</si>
  <si>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</si>
  <si>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</si>
  <si>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</si>
  <si>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</si>
  <si>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</si>
  <si>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</si>
  <si>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</si>
  <si>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</si>
  <si>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</si>
  <si>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</si>
  <si>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</si>
  <si>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</si>
  <si>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</si>
  <si>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</si>
  <si>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</si>
  <si>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</si>
  <si>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</si>
  <si>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</si>
  <si>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</si>
  <si>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</si>
  <si>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</si>
  <si>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</si>
  <si>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</si>
  <si>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</si>
  <si>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</si>
  <si>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</si>
  <si>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</si>
  <si>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</si>
  <si>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</si>
  <si>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</si>
  <si>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</si>
  <si>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</si>
  <si>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</si>
  <si>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</si>
  <si>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</si>
  <si>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</si>
  <si>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</si>
  <si>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</si>
  <si>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</si>
  <si>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</si>
  <si>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</si>
  <si>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</si>
  <si>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</si>
  <si>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</si>
  <si>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</si>
  <si>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</si>
  <si>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</si>
  <si>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</si>
  <si>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</si>
  <si>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</si>
  <si>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</si>
  <si>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</si>
  <si>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</si>
  <si>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</si>
  <si>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</si>
  <si>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</si>
  <si>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</si>
  <si>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</si>
  <si>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</si>
  <si>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</si>
  <si>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</si>
  <si>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</si>
  <si>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</si>
  <si>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</si>
  <si>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</si>
  <si>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</si>
  <si>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</si>
  <si>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</si>
  <si>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</si>
  <si>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</si>
  <si>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</si>
  <si>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</si>
  <si>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</si>
  <si>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</si>
  <si>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</si>
  <si>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</si>
  <si>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</si>
  <si>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</si>
  <si>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</si>
  <si>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</si>
  <si>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</si>
  <si>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</si>
  <si>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</si>
  <si>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</si>
  <si>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</si>
  <si>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</si>
  <si>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</si>
  <si>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</si>
  <si>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</si>
  <si>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</si>
  <si>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</si>
  <si>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</si>
  <si>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</si>
  <si>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</si>
  <si>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</si>
  <si>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</si>
  <si>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</si>
  <si>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</si>
  <si>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</si>
  <si>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</si>
  <si>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</si>
  <si>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</si>
  <si>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</si>
  <si>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</si>
  <si>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</si>
  <si>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</si>
  <si>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</si>
  <si>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</si>
  <si>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</si>
  <si>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</si>
  <si>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</si>
  <si>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</si>
  <si>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</si>
  <si>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</si>
  <si>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</si>
  <si>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</si>
  <si>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</si>
  <si>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</si>
  <si>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</si>
  <si>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</si>
  <si>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</si>
  <si>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</si>
  <si>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</si>
  <si>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</si>
  <si>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</si>
  <si>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</si>
  <si>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</si>
  <si>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</si>
  <si>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</si>
  <si>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</si>
  <si>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</si>
  <si>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</si>
  <si>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</si>
  <si>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</si>
  <si>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</si>
  <si>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</si>
  <si>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</si>
  <si>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</si>
  <si>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</si>
  <si>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</si>
  <si>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</si>
  <si>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</si>
  <si>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</si>
  <si>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</si>
  <si>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</si>
  <si>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</si>
  <si>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</si>
  <si>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</si>
  <si>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</si>
  <si>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</si>
  <si>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</si>
  <si>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</si>
  <si>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</si>
  <si>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</si>
  <si>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</si>
  <si>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</si>
  <si>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</si>
  <si>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</si>
  <si>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</si>
  <si>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</si>
  <si>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</si>
  <si>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</si>
  <si>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</si>
  <si>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</si>
  <si>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</si>
  <si>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</si>
  <si>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</si>
  <si>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</si>
  <si>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</si>
  <si>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</si>
  <si>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</si>
  <si>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</si>
  <si>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</si>
  <si>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</si>
  <si>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</si>
  <si>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</si>
  <si>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</si>
  <si>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</si>
  <si>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</si>
  <si>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</si>
  <si>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</si>
  <si>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</si>
  <si>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</si>
  <si>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</si>
  <si>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</si>
  <si>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</si>
  <si>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</si>
  <si>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</si>
  <si>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</si>
  <si>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</si>
  <si>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</si>
  <si>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</si>
  <si>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</si>
  <si>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</si>
  <si>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</si>
  <si>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</si>
  <si>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</si>
  <si>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</si>
  <si>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</si>
  <si>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</si>
  <si>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</si>
  <si>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</si>
  <si>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</si>
  <si>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</si>
  <si>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</si>
  <si>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</si>
  <si>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</si>
  <si>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</si>
  <si>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</si>
  <si>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</si>
  <si>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</si>
  <si>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</si>
  <si>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</si>
  <si>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</si>
  <si>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</si>
  <si>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</si>
  <si>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</si>
  <si>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</si>
  <si>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</si>
  <si>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</si>
  <si>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</si>
  <si>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</si>
  <si>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</si>
  <si>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</si>
  <si>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</si>
  <si>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</si>
  <si>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</si>
  <si>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</si>
  <si>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</si>
  <si>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</si>
  <si>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</si>
  <si>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</si>
  <si>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</si>
  <si>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</si>
  <si>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</si>
  <si>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</si>
  <si>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</si>
  <si>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</si>
  <si>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</si>
  <si>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</si>
  <si>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</si>
  <si>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</si>
  <si>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</si>
  <si>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</si>
  <si>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</si>
  <si>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</si>
  <si>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</si>
  <si>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</si>
  <si>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</si>
  <si>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</si>
  <si>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</si>
  <si>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</si>
  <si>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</si>
  <si>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</si>
  <si>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</si>
  <si>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</si>
  <si>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</si>
  <si>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</si>
  <si>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</si>
  <si>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</si>
  <si>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</si>
  <si>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</si>
  <si>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</si>
  <si>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</si>
  <si>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</si>
  <si>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</si>
  <si>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</si>
  <si>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</si>
  <si>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</si>
  <si>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</si>
  <si>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</si>
  <si>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</si>
  <si>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</si>
  <si>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</si>
  <si>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</si>
  <si>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</si>
  <si>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</si>
  <si>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</si>
  <si>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</si>
  <si>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</si>
  <si>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</si>
  <si>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</si>
  <si>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</si>
  <si>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</si>
  <si>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</si>
  <si>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</si>
  <si>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</si>
  <si>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</si>
  <si>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</si>
  <si>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</si>
  <si>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</si>
  <si>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</si>
  <si>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</si>
  <si>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</si>
  <si>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</si>
  <si>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</si>
  <si>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</si>
  <si>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</si>
  <si>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</si>
  <si>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</si>
  <si>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</si>
  <si>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</si>
  <si>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</si>
  <si>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</si>
  <si>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</si>
  <si>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</si>
  <si>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</si>
  <si>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</si>
  <si>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</si>
  <si>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</si>
  <si>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</si>
  <si>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</si>
  <si>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</si>
  <si>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</si>
  <si>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</si>
  <si>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</si>
  <si>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</si>
  <si>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</si>
  <si>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</si>
  <si>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</si>
  <si>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</si>
  <si>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</si>
  <si>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</si>
  <si>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</si>
  <si>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</si>
  <si>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</si>
  <si>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</si>
  <si>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</si>
  <si>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</si>
  <si>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</si>
  <si>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</si>
  <si>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</si>
  <si>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</si>
  <si>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</si>
  <si>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</si>
  <si>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</si>
  <si>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</si>
  <si>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</si>
  <si>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</si>
  <si>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</si>
  <si>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</si>
  <si>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</si>
  <si>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</si>
  <si>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</si>
  <si>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</si>
  <si>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</si>
  <si>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</si>
  <si>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</si>
  <si>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</si>
  <si>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</si>
  <si>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</si>
  <si>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</si>
  <si>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</si>
  <si>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</si>
  <si>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</si>
  <si>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</si>
  <si>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</si>
  <si>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</si>
  <si>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</si>
  <si>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</si>
  <si>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</si>
  <si>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</si>
  <si>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</si>
  <si>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</si>
  <si>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</si>
  <si>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</si>
  <si>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</si>
  <si>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</si>
  <si>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</si>
  <si>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</si>
  <si>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</si>
  <si>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</si>
  <si>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</si>
  <si>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</si>
  <si>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</si>
  <si>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</si>
  <si>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</si>
  <si>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</si>
  <si>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</si>
  <si>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</si>
  <si>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</si>
  <si>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</si>
  <si>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</si>
  <si>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</si>
  <si>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</si>
  <si>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</si>
  <si>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</si>
  <si>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</si>
  <si>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</si>
  <si>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</si>
  <si>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</si>
  <si>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</si>
  <si>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</si>
  <si>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</si>
  <si>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</si>
  <si>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</si>
  <si>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</si>
  <si>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</si>
  <si>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</si>
  <si>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</si>
  <si>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</si>
  <si>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</si>
  <si>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</si>
  <si>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</si>
  <si>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</si>
  <si>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</si>
  <si>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</si>
  <si>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</si>
  <si>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</si>
  <si>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</si>
  <si>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</si>
  <si>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</si>
  <si>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</si>
  <si>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</si>
  <si>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</si>
  <si>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</si>
  <si>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</si>
  <si>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</si>
  <si>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</si>
  <si>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</si>
  <si>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</si>
  <si>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</si>
  <si>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</si>
  <si>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</si>
  <si>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</si>
  <si>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</si>
  <si>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</si>
  <si>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</si>
  <si>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</si>
  <si>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</si>
  <si>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</si>
  <si>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</si>
  <si>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</si>
  <si>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</si>
  <si>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</si>
  <si>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</si>
  <si>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</si>
  <si>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</si>
  <si>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</si>
  <si>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</si>
  <si>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</si>
  <si>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</si>
  <si>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</si>
  <si>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</si>
  <si>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</si>
  <si>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</si>
  <si>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</si>
  <si>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</si>
  <si>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</si>
  <si>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</si>
  <si>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</si>
  <si>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</si>
  <si>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</si>
  <si>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</si>
  <si>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</si>
  <si>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</si>
  <si>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</si>
  <si>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</si>
  <si>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</si>
  <si>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</si>
  <si>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</si>
  <si>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</si>
  <si>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</si>
  <si>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</si>
  <si>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</si>
  <si>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</si>
  <si>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</si>
  <si>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</si>
  <si>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</si>
  <si>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</si>
  <si>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</si>
  <si>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</si>
  <si>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</si>
  <si>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</si>
  <si>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</si>
  <si>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</si>
  <si>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</si>
  <si>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</si>
  <si>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</si>
  <si>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</si>
  <si>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</si>
  <si>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</si>
  <si>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</si>
  <si>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</si>
  <si>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</si>
  <si>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</si>
  <si>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</si>
  <si>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</si>
  <si>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</si>
  <si>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</si>
  <si>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</si>
  <si>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</si>
  <si>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</si>
  <si>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</si>
  <si>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</si>
  <si>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</si>
  <si>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</si>
  <si>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</si>
  <si>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</si>
  <si>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</si>
  <si>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</si>
  <si>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</si>
  <si>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</si>
  <si>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</si>
  <si>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</si>
  <si>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</si>
  <si>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</si>
  <si>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</si>
  <si>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</si>
  <si>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</si>
  <si>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</si>
  <si>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</si>
  <si>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</si>
  <si>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</si>
  <si>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</si>
  <si>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</si>
  <si>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</si>
  <si>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</si>
  <si>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</si>
  <si>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</si>
  <si>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</si>
  <si>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</si>
  <si>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</si>
  <si>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</si>
  <si>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</si>
  <si>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</si>
  <si>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</si>
  <si>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</si>
  <si>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</si>
  <si>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</si>
  <si>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</si>
  <si>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</si>
  <si>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</si>
  <si>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</si>
  <si>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</si>
  <si>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</si>
  <si>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</si>
  <si>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</si>
  <si>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</si>
  <si>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</si>
  <si>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</si>
  <si>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</si>
  <si>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</si>
  <si>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</si>
  <si>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</si>
  <si>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</si>
  <si>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</si>
  <si>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</si>
  <si>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</si>
  <si>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</si>
  <si>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</si>
  <si>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</si>
  <si>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</si>
  <si>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</si>
  <si>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</si>
  <si>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</si>
  <si>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</si>
  <si>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</si>
  <si>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</si>
  <si>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</si>
  <si>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</si>
  <si>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</si>
  <si>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</si>
  <si>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</si>
  <si>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</si>
  <si>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</si>
  <si>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</si>
  <si>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</si>
  <si>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</si>
  <si>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</si>
  <si>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</si>
  <si>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</si>
  <si>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</si>
  <si>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</si>
  <si>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</si>
  <si>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</si>
  <si>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</si>
  <si>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</si>
  <si>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</si>
  <si>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</si>
  <si>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</si>
  <si>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</si>
  <si>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</si>
  <si>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</si>
  <si>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</si>
  <si>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</si>
  <si>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</si>
  <si>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</si>
  <si>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</si>
  <si>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</si>
  <si>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</si>
  <si>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</si>
  <si>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</si>
  <si>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</si>
  <si>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</si>
  <si>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</si>
  <si>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</si>
  <si>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</si>
  <si>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</si>
  <si>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</si>
  <si>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</si>
  <si>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</si>
  <si>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</si>
  <si>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</si>
  <si>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</si>
  <si>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</si>
  <si>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</si>
  <si>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</si>
  <si>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</si>
  <si>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</si>
  <si>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</si>
  <si>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</si>
  <si>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</si>
  <si>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</si>
  <si>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</si>
  <si>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</si>
  <si>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</si>
  <si>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</si>
  <si>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</si>
  <si>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</si>
  <si>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</si>
  <si>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</si>
  <si>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</si>
  <si>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</si>
  <si>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</si>
  <si>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</si>
  <si>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</si>
  <si>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</si>
  <si>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</si>
  <si>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</si>
  <si>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</si>
  <si>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</si>
  <si>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</si>
  <si>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</si>
  <si>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</si>
  <si>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</si>
  <si>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</si>
  <si>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</si>
  <si>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</si>
  <si>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</si>
  <si>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</si>
  <si>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</si>
  <si>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</si>
  <si>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</si>
  <si>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</si>
  <si>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</si>
  <si>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</si>
  <si>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</si>
  <si>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</si>
  <si>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</si>
  <si>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</si>
  <si>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</si>
  <si>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</si>
  <si>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</si>
  <si>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</si>
  <si>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</si>
  <si>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</si>
  <si>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</si>
  <si>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</si>
  <si>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</si>
  <si>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</si>
  <si>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</si>
  <si>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</si>
  <si>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</si>
  <si>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</si>
  <si>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</si>
  <si>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</si>
  <si>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</si>
  <si>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</si>
  <si>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</si>
  <si>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</si>
  <si>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</si>
  <si>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</si>
  <si>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</si>
  <si>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</si>
  <si>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</si>
  <si>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</si>
  <si>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</si>
  <si>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</si>
  <si>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</si>
  <si>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</si>
  <si>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</si>
  <si>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</si>
  <si>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</si>
  <si>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</si>
  <si>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</si>
  <si>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</si>
  <si>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</si>
  <si>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</si>
  <si>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</si>
  <si>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</si>
  <si>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</si>
  <si>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</si>
  <si>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</si>
  <si>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</si>
  <si>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</si>
  <si>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</si>
  <si>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</si>
  <si>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</si>
  <si>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</si>
  <si>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</si>
  <si>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</si>
  <si>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</si>
  <si>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</si>
  <si>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</si>
  <si>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</si>
  <si>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</si>
  <si>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</si>
  <si>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</si>
  <si>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</si>
  <si>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</si>
  <si>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</si>
  <si>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</si>
  <si>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</si>
  <si>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</si>
  <si>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</si>
  <si>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</si>
  <si>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</si>
  <si>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</si>
  <si>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</si>
  <si>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</si>
  <si>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</si>
  <si>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</si>
  <si>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</si>
  <si>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</si>
  <si>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</si>
  <si>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</si>
  <si>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</si>
  <si>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</si>
  <si>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</si>
  <si>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</si>
  <si>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</si>
  <si>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</si>
  <si>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</si>
  <si>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</si>
  <si>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</si>
  <si>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</si>
  <si>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</si>
  <si>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</si>
  <si>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</si>
  <si>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</si>
  <si>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</si>
  <si>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</si>
  <si>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</si>
  <si>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</si>
  <si>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</si>
  <si>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</si>
  <si>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</si>
  <si>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</si>
  <si>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</si>
  <si>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</si>
  <si>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</si>
  <si>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</si>
  <si>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</si>
  <si>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</si>
  <si>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</si>
  <si>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</si>
  <si>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</si>
  <si>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</si>
  <si>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</si>
  <si>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</si>
  <si>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</si>
  <si>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</si>
  <si>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</si>
  <si>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</si>
  <si>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</si>
  <si>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</si>
  <si>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</si>
  <si>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</si>
  <si>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</si>
  <si>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</si>
  <si>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</si>
  <si>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</si>
  <si>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</si>
  <si>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</si>
  <si>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</si>
  <si>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</si>
  <si>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</si>
  <si>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</si>
  <si>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</si>
  <si>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</si>
  <si>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</si>
  <si>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</si>
  <si>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</si>
  <si>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</si>
  <si>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</si>
  <si>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</si>
  <si>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</si>
  <si>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</si>
  <si>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</si>
  <si>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</si>
  <si>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</si>
  <si>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</si>
  <si>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</si>
  <si>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</si>
  <si>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</si>
  <si>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</si>
  <si>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</si>
  <si>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</si>
  <si>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</si>
  <si>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</si>
  <si>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</si>
  <si>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</si>
  <si>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</si>
  <si>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</si>
  <si>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</si>
  <si>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</si>
  <si>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</si>
  <si>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</si>
  <si>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</si>
  <si>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</si>
  <si>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</si>
  <si>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</si>
  <si>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</si>
  <si>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</si>
  <si>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</si>
  <si>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</si>
  <si>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</si>
  <si>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</si>
  <si>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</si>
  <si>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</si>
  <si>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</si>
  <si>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</si>
  <si>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</si>
  <si>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</si>
  <si>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</si>
  <si>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</si>
  <si>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</si>
  <si>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</si>
  <si>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</si>
  <si>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</si>
  <si>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</si>
  <si>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</si>
  <si>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</si>
  <si>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</si>
  <si>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</si>
  <si>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</si>
  <si>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</si>
  <si>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</si>
  <si>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</si>
  <si>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</si>
  <si>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</si>
  <si>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</si>
  <si>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</si>
  <si>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</si>
  <si>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</si>
  <si>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</si>
  <si>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</si>
  <si>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</si>
  <si>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</si>
  <si>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</si>
  <si>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</si>
  <si>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</si>
  <si>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</si>
  <si>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</si>
  <si>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</si>
  <si>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</si>
  <si>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</si>
  <si>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</si>
  <si>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</si>
  <si>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</si>
  <si>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</si>
  <si>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</si>
  <si>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</si>
  <si>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</si>
  <si>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</si>
  <si>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</si>
  <si>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</si>
  <si>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</si>
  <si>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</si>
  <si>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</si>
  <si>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</si>
  <si>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</si>
  <si>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</si>
  <si>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</si>
  <si>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</si>
  <si>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</si>
  <si>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</si>
  <si>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</si>
  <si>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</si>
  <si>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</si>
  <si>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</si>
  <si>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</si>
  <si>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</si>
  <si>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</si>
  <si>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</si>
  <si>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</si>
  <si>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</si>
  <si>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</si>
  <si>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</si>
  <si>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</si>
  <si>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</si>
  <si>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</si>
  <si>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</si>
  <si>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</si>
  <si>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</si>
  <si>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</si>
  <si>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</si>
  <si>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</si>
  <si>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</si>
  <si>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</si>
  <si>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</si>
  <si>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</si>
  <si>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</si>
  <si>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</si>
  <si>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</si>
  <si>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</si>
  <si>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</si>
  <si>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</si>
  <si>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</si>
  <si>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</si>
  <si>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</si>
  <si>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</si>
  <si>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</si>
  <si>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</si>
  <si>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</si>
  <si>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</si>
  <si>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</si>
  <si>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</si>
  <si>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</si>
  <si>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</si>
  <si>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</si>
  <si>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</si>
  <si>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</si>
  <si>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</si>
  <si>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</si>
  <si>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</si>
  <si>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</si>
  <si>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</si>
  <si>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</si>
  <si>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</si>
  <si>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</si>
  <si>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</si>
  <si>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</si>
  <si>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</si>
  <si>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</si>
  <si>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</si>
  <si>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</si>
  <si>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</si>
  <si>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</si>
  <si>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</si>
  <si>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</si>
  <si>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</si>
  <si>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</si>
  <si>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</si>
  <si>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</si>
  <si>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</si>
  <si>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</si>
  <si>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</si>
  <si>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</si>
  <si>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</si>
  <si>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</si>
  <si>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</si>
  <si>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</si>
  <si>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</si>
  <si>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</si>
  <si>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</si>
  <si>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</si>
  <si>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</si>
  <si>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</si>
  <si>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</si>
  <si>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</si>
  <si>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</si>
  <si>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</si>
  <si>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</si>
  <si>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</si>
  <si>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</si>
  <si>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</si>
  <si>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</si>
  <si>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</si>
  <si>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</si>
  <si>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</si>
  <si>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</si>
  <si>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</si>
  <si>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</si>
  <si>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</si>
  <si>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</si>
  <si>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</si>
  <si>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</si>
  <si>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</si>
  <si>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</si>
  <si>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</si>
  <si>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</si>
  <si>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</si>
  <si>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</si>
  <si>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</si>
  <si>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</si>
  <si>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</si>
  <si>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</si>
  <si>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</si>
  <si>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</si>
  <si>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</si>
  <si>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</si>
  <si>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</si>
  <si>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</si>
  <si>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</si>
  <si>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</si>
  <si>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</si>
  <si>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</si>
  <si>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</si>
  <si>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</si>
  <si>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</si>
  <si>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</si>
  <si>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</si>
  <si>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</si>
  <si>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</si>
  <si>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</si>
  <si>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</si>
  <si>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</si>
  <si>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</si>
  <si>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</si>
  <si>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</si>
  <si>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</si>
  <si>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</si>
  <si>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</si>
  <si>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</si>
  <si>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</si>
  <si>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</si>
  <si>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</si>
  <si>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</si>
  <si>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</si>
  <si>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</si>
  <si>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</si>
  <si>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</si>
  <si>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</si>
  <si>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</si>
  <si>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</si>
  <si>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</si>
  <si>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</si>
  <si>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</si>
  <si>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</si>
  <si>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</si>
  <si>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</si>
  <si>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</si>
  <si>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</si>
  <si>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</si>
  <si>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</si>
  <si>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</si>
  <si>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</si>
  <si>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</si>
  <si>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</si>
  <si>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</si>
  <si>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</si>
  <si>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</si>
  <si>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</si>
  <si>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</si>
  <si>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</si>
  <si>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</si>
  <si>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</si>
  <si>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</si>
  <si>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</si>
  <si>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</si>
  <si>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</si>
  <si>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</si>
  <si>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</si>
  <si>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</si>
  <si>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</si>
  <si>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</si>
  <si>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</si>
  <si>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</si>
  <si>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</si>
  <si>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</si>
  <si>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</si>
  <si>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</si>
  <si>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</si>
  <si>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</si>
  <si>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</si>
  <si>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</si>
  <si>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</si>
  <si>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</si>
  <si>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</si>
  <si>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</si>
  <si>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</si>
  <si>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</si>
  <si>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</si>
  <si>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</si>
  <si>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</si>
  <si>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</si>
  <si>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</si>
  <si>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</si>
  <si>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</si>
  <si>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</si>
  <si>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</si>
  <si>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</si>
  <si>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</si>
  <si>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</si>
  <si>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</si>
  <si>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</si>
  <si>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</si>
  <si>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</si>
  <si>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</si>
  <si>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</si>
  <si>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</si>
  <si>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</si>
  <si>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</si>
  <si>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</si>
  <si>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</si>
  <si>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</si>
  <si>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</si>
  <si>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</si>
  <si>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</si>
  <si>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</si>
  <si>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</si>
  <si>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</si>
  <si>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</si>
  <si>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</si>
  <si>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</si>
  <si>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</si>
  <si>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</si>
  <si>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</si>
  <si>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</si>
  <si>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</si>
  <si>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</si>
  <si>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</si>
  <si>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</si>
  <si>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</si>
  <si>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</si>
  <si>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</si>
  <si>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</si>
  <si>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</si>
  <si>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</si>
  <si>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</si>
  <si>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</si>
  <si>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</si>
  <si>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</si>
  <si>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</si>
  <si>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</si>
  <si>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</si>
  <si>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</si>
  <si>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</si>
  <si>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</si>
  <si>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</si>
  <si>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</si>
  <si>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</si>
  <si>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</si>
  <si>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</si>
  <si>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</si>
  <si>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</si>
  <si>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</si>
  <si>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</si>
  <si>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</si>
  <si>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</si>
  <si>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</si>
  <si>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</si>
  <si>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</si>
  <si>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</si>
  <si>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</si>
  <si>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</si>
  <si>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</si>
  <si>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</si>
  <si>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</si>
  <si>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</si>
  <si>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</si>
  <si>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</si>
  <si>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</si>
  <si>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</si>
  <si>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</si>
  <si>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</si>
  <si>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</si>
  <si>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</si>
  <si>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</si>
  <si>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</si>
  <si>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</si>
  <si>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</si>
  <si>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</si>
  <si>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</si>
  <si>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</si>
  <si>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</si>
  <si>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</si>
  <si>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</si>
  <si>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</si>
  <si>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</si>
  <si>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</si>
  <si>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</si>
  <si>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</si>
  <si>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</si>
  <si>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</si>
  <si>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</si>
  <si>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</si>
  <si>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</si>
  <si>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</si>
  <si>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</si>
  <si>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</si>
  <si>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</si>
  <si>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</si>
  <si>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</si>
  <si>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</si>
  <si>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</si>
  <si>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</si>
  <si>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</si>
  <si>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</si>
  <si>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</si>
  <si>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</si>
  <si>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</si>
  <si>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</si>
  <si>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</si>
  <si>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</si>
  <si>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</si>
  <si>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</si>
  <si>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</si>
  <si>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</si>
  <si>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</si>
  <si>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</si>
  <si>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</si>
  <si>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</si>
  <si>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</si>
  <si>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</si>
  <si>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</si>
  <si>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</si>
  <si>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</si>
  <si>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</si>
  <si>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</si>
  <si>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</si>
  <si>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</si>
  <si>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</si>
  <si>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</si>
  <si>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</si>
  <si>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</si>
  <si>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</si>
  <si>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</si>
  <si>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</si>
  <si>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</si>
  <si>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</si>
  <si>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</si>
  <si>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</si>
  <si>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</si>
  <si>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</si>
  <si>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</si>
  <si>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</si>
  <si>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</si>
  <si>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</si>
  <si>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</si>
  <si>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</si>
  <si>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</si>
  <si>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</si>
  <si>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</si>
  <si>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</si>
  <si>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</si>
  <si>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</si>
  <si>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</si>
  <si>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</si>
  <si>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</si>
  <si>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</si>
  <si>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</si>
  <si>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</si>
  <si>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</si>
  <si>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</si>
  <si>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</si>
  <si>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</si>
  <si>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</si>
  <si>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</si>
  <si>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</si>
  <si>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</si>
  <si>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</si>
  <si>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</si>
  <si>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</si>
  <si>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</si>
  <si>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</si>
  <si>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</si>
  <si>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</si>
  <si>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</si>
  <si>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</si>
  <si>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</si>
  <si>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</si>
  <si>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</si>
  <si>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</si>
  <si>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</si>
  <si>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</si>
  <si>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</si>
  <si>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</si>
  <si>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</si>
  <si>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</si>
  <si>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</si>
  <si>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</si>
  <si>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</si>
  <si>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</si>
  <si>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</si>
  <si>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</si>
  <si>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</si>
  <si>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</si>
  <si>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</si>
  <si>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</si>
  <si>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</si>
  <si>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</si>
  <si>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</si>
  <si>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</si>
  <si>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</si>
  <si>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</si>
  <si>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</si>
  <si>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</si>
  <si>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</si>
  <si>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</si>
  <si>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</si>
  <si>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</si>
  <si>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</si>
  <si>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</si>
  <si>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</si>
  <si>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</si>
  <si>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</si>
  <si>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</si>
  <si>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</si>
  <si>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</si>
  <si>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</si>
  <si>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</si>
  <si>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</si>
  <si>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</si>
  <si>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</si>
  <si>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</si>
  <si>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</si>
  <si>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</si>
  <si>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</si>
  <si>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</si>
  <si>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</si>
  <si>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</si>
  <si>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</si>
  <si>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</si>
  <si>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</si>
  <si>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</si>
  <si>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</si>
  <si>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</si>
  <si>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</si>
  <si>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</si>
  <si>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</si>
  <si>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</si>
  <si>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</si>
  <si>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</si>
  <si>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</si>
  <si>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</si>
  <si>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</si>
  <si>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</si>
  <si>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</si>
  <si>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</si>
  <si>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</si>
  <si>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</si>
  <si>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</si>
  <si>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</si>
  <si>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</si>
  <si>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</si>
  <si>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</si>
  <si>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</si>
  <si>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</si>
  <si>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</si>
  <si>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</si>
  <si>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</si>
  <si>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</si>
  <si>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</si>
  <si>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</si>
  <si>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</si>
  <si>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</si>
  <si>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</si>
  <si>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</si>
  <si>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</si>
  <si>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</si>
  <si>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</si>
  <si>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</si>
  <si>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</si>
  <si>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</si>
  <si>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</si>
  <si>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</si>
  <si>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</si>
  <si>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</si>
  <si>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</si>
  <si>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</si>
  <si>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</si>
  <si>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</si>
  <si>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</si>
  <si>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</si>
  <si>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</si>
  <si>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</si>
  <si>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</si>
  <si>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</si>
  <si>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</si>
  <si>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</si>
  <si>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</si>
  <si>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</si>
  <si>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</si>
  <si>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</si>
  <si>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</si>
  <si>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</si>
  <si>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</si>
  <si>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</si>
  <si>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</si>
  <si>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</si>
  <si>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</si>
  <si>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</si>
  <si>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</si>
  <si>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</si>
  <si>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</si>
  <si>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</si>
  <si>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</si>
  <si>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</si>
  <si>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</si>
  <si>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</si>
  <si>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</si>
  <si>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</si>
  <si>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</si>
  <si>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</si>
  <si>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</si>
  <si>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</si>
  <si>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</si>
  <si>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</si>
  <si>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</si>
  <si>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</si>
  <si>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</si>
  <si>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</si>
  <si>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</si>
  <si>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</si>
  <si>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</si>
  <si>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</si>
  <si>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</si>
  <si>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</si>
  <si>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</si>
  <si>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</si>
  <si>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</si>
  <si>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</si>
  <si>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</si>
  <si>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</si>
  <si>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</si>
  <si>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</si>
  <si>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</si>
  <si>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</si>
  <si>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</si>
  <si>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</si>
  <si>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</si>
  <si>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</si>
  <si>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</si>
  <si>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</si>
  <si>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</si>
  <si>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</si>
  <si>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</si>
  <si>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</si>
  <si>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</si>
  <si>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</si>
  <si>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</si>
  <si>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</si>
  <si>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</si>
  <si>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</si>
  <si>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</si>
  <si>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</si>
  <si>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</si>
  <si>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</si>
  <si>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</si>
  <si>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</si>
  <si>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</si>
  <si>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</si>
  <si>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</si>
  <si>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</si>
  <si>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</si>
  <si>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</si>
  <si>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</si>
  <si>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</si>
  <si>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</si>
  <si>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</si>
  <si>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</si>
  <si>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</si>
  <si>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</si>
  <si>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</si>
  <si>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</si>
  <si>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</si>
  <si>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</si>
  <si>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</si>
  <si>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</si>
  <si>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</si>
  <si>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</si>
  <si>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</si>
  <si>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</si>
  <si>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</si>
  <si>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</si>
  <si>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</si>
  <si>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</si>
  <si>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</si>
  <si>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</si>
  <si>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</si>
  <si>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</si>
  <si>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</si>
  <si>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</si>
  <si>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</si>
  <si>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</si>
  <si>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</si>
  <si>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</si>
  <si>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</si>
  <si>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</si>
  <si>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</si>
  <si>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</si>
  <si>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</si>
  <si>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</si>
  <si>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</si>
  <si>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</si>
  <si>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</si>
  <si>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</si>
  <si>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</si>
  <si>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</si>
  <si>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</si>
  <si>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</si>
  <si>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</si>
  <si>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</si>
  <si>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</si>
  <si>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</si>
  <si>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</si>
  <si>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</si>
  <si>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</si>
  <si>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</si>
  <si>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</si>
  <si>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</si>
  <si>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</si>
  <si>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</si>
  <si>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</si>
  <si>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</si>
  <si>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</si>
  <si>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</si>
  <si>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</si>
  <si>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</si>
  <si>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</si>
  <si>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</si>
  <si>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</si>
  <si>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</si>
  <si>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</si>
  <si>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</si>
  <si>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</si>
  <si>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</si>
  <si>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</si>
  <si>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</si>
  <si>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</si>
  <si>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</si>
  <si>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</si>
  <si>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</si>
  <si>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</si>
  <si>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</si>
  <si>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</si>
  <si>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</si>
  <si>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</si>
  <si>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</si>
  <si>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</si>
  <si>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</si>
  <si>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</si>
  <si>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</si>
  <si>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</si>
  <si>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</si>
  <si>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</si>
  <si>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</si>
  <si>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</si>
  <si>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</si>
  <si>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</si>
  <si>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</si>
  <si>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</si>
  <si>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</si>
  <si>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</si>
  <si>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</si>
  <si>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</si>
  <si>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</si>
  <si>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</si>
  <si>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</si>
  <si>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</si>
  <si>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</si>
  <si>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</si>
  <si>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</si>
  <si>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</si>
  <si>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</si>
  <si>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</si>
  <si>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</si>
  <si>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</si>
  <si>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</si>
  <si>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</si>
  <si>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</si>
  <si>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</si>
  <si>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</si>
  <si>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</si>
  <si>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</si>
  <si>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</si>
  <si>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</si>
  <si>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</si>
  <si>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</si>
  <si>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</si>
  <si>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</si>
  <si>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</si>
  <si>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</si>
  <si>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</si>
  <si>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</si>
  <si>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</si>
  <si>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</si>
  <si>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</si>
  <si>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</si>
  <si>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</si>
  <si>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</si>
  <si>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</si>
  <si>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</si>
  <si>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</si>
  <si>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</si>
  <si>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</si>
  <si>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</si>
  <si>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</si>
  <si>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</si>
  <si>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</si>
  <si>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</si>
  <si>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</si>
  <si>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</si>
  <si>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</si>
  <si>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</si>
  <si>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</si>
  <si>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</si>
  <si>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</si>
  <si>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</si>
  <si>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</si>
  <si>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</si>
  <si>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</si>
  <si>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</si>
  <si>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</si>
  <si>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</si>
  <si>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</si>
  <si>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</si>
  <si>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</si>
  <si>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</si>
  <si>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</si>
  <si>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</si>
  <si>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</si>
  <si>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</si>
  <si>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</si>
  <si>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</si>
  <si>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</si>
  <si>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</si>
  <si>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</si>
  <si>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</si>
  <si>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</si>
  <si>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</si>
  <si>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</si>
  <si>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</si>
  <si>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</si>
  <si>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</si>
  <si>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</si>
  <si>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</si>
  <si>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</si>
  <si>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</si>
  <si>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</si>
  <si>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</si>
  <si>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</si>
  <si>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</si>
  <si>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</si>
  <si>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</si>
  <si>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</si>
  <si>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</si>
  <si>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</si>
  <si>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</si>
  <si>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</si>
  <si>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</si>
  <si>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</si>
  <si>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</si>
  <si>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</si>
  <si>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</si>
  <si>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</si>
  <si>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</si>
  <si>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</si>
  <si>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</si>
  <si>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</si>
  <si>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</si>
  <si>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</si>
  <si>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</si>
  <si>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</si>
  <si>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</si>
  <si>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</si>
  <si>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</si>
  <si>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</si>
  <si>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</si>
  <si>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</si>
  <si>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</si>
  <si>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</si>
  <si>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</si>
  <si>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</si>
  <si>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</si>
  <si>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</si>
  <si>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</si>
  <si>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</si>
  <si>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</si>
  <si>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</si>
  <si>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</si>
  <si>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</si>
  <si>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</si>
  <si>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</si>
  <si>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</si>
  <si>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</si>
  <si>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</si>
  <si>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</si>
  <si>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</si>
  <si>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</si>
  <si>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</si>
  <si>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</si>
  <si>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</si>
  <si>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</si>
  <si>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</si>
  <si>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</si>
  <si>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</si>
  <si>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</si>
  <si>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</si>
  <si>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</si>
  <si>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</si>
  <si>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</si>
  <si>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</si>
  <si>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</si>
  <si>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</si>
  <si>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</si>
  <si>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</si>
  <si>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</si>
  <si>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</si>
  <si>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</si>
  <si>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</si>
  <si>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</si>
  <si>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</si>
  <si>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</si>
  <si>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</si>
  <si>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</si>
  <si>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</si>
  <si>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</si>
  <si>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</si>
  <si>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</si>
  <si>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</si>
  <si>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</si>
  <si>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</si>
  <si>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</si>
  <si>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</si>
  <si>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</si>
  <si>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</si>
  <si>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</si>
  <si>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</si>
  <si>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</si>
  <si>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</si>
  <si>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</si>
  <si>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</si>
  <si>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</si>
  <si>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</si>
  <si>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</si>
  <si>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</si>
  <si>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</si>
  <si>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</si>
  <si>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</si>
  <si>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</si>
  <si>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</si>
  <si>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</si>
  <si>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</si>
  <si>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</si>
  <si>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</si>
  <si>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</si>
  <si>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</si>
  <si>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</si>
  <si>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</si>
  <si>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</si>
  <si>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</si>
  <si>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</si>
  <si>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</si>
  <si>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</si>
  <si>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</si>
  <si>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</si>
  <si>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</si>
  <si>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</si>
  <si>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</si>
  <si>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</si>
  <si>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</si>
  <si>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</si>
  <si>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</si>
  <si>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</si>
  <si>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</si>
  <si>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</si>
  <si>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</si>
  <si>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</si>
  <si>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</si>
  <si>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</si>
  <si>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</si>
  <si>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</si>
  <si>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</si>
  <si>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</si>
  <si>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</si>
  <si>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</si>
  <si>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</si>
  <si>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</si>
  <si>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</si>
  <si>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</si>
  <si>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</si>
  <si>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</si>
  <si>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</si>
  <si>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</si>
  <si>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</si>
  <si>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</si>
  <si>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</si>
  <si>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</si>
  <si>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</si>
  <si>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</si>
  <si>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</si>
  <si>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</si>
  <si>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</si>
  <si>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</si>
  <si>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</si>
  <si>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</si>
  <si>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</si>
  <si>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</si>
  <si>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</si>
  <si>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</si>
  <si>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</si>
  <si>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</si>
  <si>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</si>
  <si>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</si>
  <si>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</si>
  <si>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</si>
  <si>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</si>
  <si>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</si>
  <si>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</si>
  <si>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</si>
  <si>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</si>
  <si>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</si>
  <si>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</si>
  <si>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</si>
  <si>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</si>
  <si>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</si>
  <si>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</si>
  <si>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</si>
  <si>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</si>
  <si>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</si>
  <si>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</si>
  <si>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</si>
  <si>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</si>
  <si>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</si>
  <si>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</si>
  <si>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</si>
  <si>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</si>
  <si>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</si>
  <si>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</si>
  <si>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</si>
  <si>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</si>
  <si>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</si>
  <si>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</si>
  <si>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</si>
  <si>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</si>
  <si>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</si>
  <si>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</si>
  <si>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</si>
  <si>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</si>
  <si>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</si>
  <si>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</si>
  <si>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</si>
  <si>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</si>
  <si>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</si>
  <si>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</si>
  <si>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</si>
  <si>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</si>
  <si>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</si>
  <si>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</si>
  <si>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</si>
  <si>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</si>
  <si>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</si>
  <si>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</si>
  <si>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</si>
  <si>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</si>
  <si>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</si>
  <si>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</si>
  <si>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</si>
  <si>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</si>
  <si>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</si>
  <si>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</si>
  <si>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</si>
  <si>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</si>
  <si>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</si>
  <si>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</si>
  <si>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</si>
  <si>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</si>
  <si>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</si>
  <si>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</si>
  <si>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</si>
  <si>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</si>
  <si>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</si>
  <si>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</si>
  <si>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</si>
  <si>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</si>
  <si>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</si>
  <si>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</si>
  <si>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</si>
  <si>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</si>
  <si>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</si>
  <si>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</si>
  <si>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</si>
  <si>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</si>
  <si>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</si>
  <si>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</si>
  <si>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</si>
  <si>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</si>
  <si>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</si>
  <si>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</si>
  <si>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</si>
  <si>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</si>
  <si>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</si>
  <si>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</si>
  <si>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</si>
  <si>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</si>
  <si>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</si>
  <si>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</si>
  <si>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</si>
  <si>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</si>
  <si>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</si>
  <si>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</si>
  <si>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</si>
  <si>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</si>
  <si>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</si>
  <si>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</si>
  <si>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</si>
  <si>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</si>
  <si>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</si>
  <si>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</si>
  <si>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</si>
  <si>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</si>
  <si>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</si>
  <si>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</si>
  <si>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</si>
  <si>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</si>
  <si>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</si>
  <si>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</si>
  <si>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</si>
  <si>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</si>
  <si>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</si>
  <si>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</si>
  <si>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</si>
  <si>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</si>
  <si>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</si>
  <si>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</si>
  <si>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</si>
  <si>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</si>
  <si>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</si>
  <si>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</si>
  <si>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</si>
  <si>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</si>
  <si>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</si>
  <si>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</si>
  <si>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</si>
  <si>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</si>
  <si>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</si>
  <si>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</si>
  <si>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</si>
  <si>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</si>
  <si>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</si>
  <si>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</si>
  <si>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</si>
  <si>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</si>
  <si>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</si>
  <si>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</si>
  <si>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</si>
  <si>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</si>
  <si>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</si>
  <si>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</si>
  <si>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</si>
  <si>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</si>
  <si>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</si>
  <si>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</si>
  <si>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</si>
  <si>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</si>
  <si>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</si>
  <si>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</si>
  <si>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</si>
  <si>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</si>
  <si>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</si>
  <si>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</si>
  <si>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</si>
  <si>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</si>
  <si>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</si>
  <si>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</si>
  <si>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</si>
  <si>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</si>
  <si>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</si>
  <si>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</si>
  <si>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</si>
  <si>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</si>
  <si>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</si>
  <si>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</si>
  <si>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</si>
  <si>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</si>
  <si>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</si>
  <si>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</si>
  <si>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</si>
  <si>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</si>
  <si>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</si>
  <si>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</si>
  <si>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</si>
  <si>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</si>
  <si>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</si>
  <si>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</si>
  <si>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</si>
  <si>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</si>
  <si>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</si>
  <si>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</si>
  <si>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</si>
  <si>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</si>
  <si>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</si>
  <si>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</si>
  <si>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</si>
  <si>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</si>
  <si>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</si>
  <si>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</si>
  <si>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</si>
  <si>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</si>
  <si>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</si>
  <si>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</si>
  <si>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</si>
  <si>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</si>
  <si>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</si>
  <si>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</si>
  <si>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</si>
  <si>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</si>
  <si>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</si>
  <si>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</si>
  <si>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</si>
  <si>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</si>
  <si>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</si>
  <si>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</si>
  <si>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</si>
  <si>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</si>
  <si>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</si>
  <si>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</si>
  <si>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</si>
  <si>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</si>
  <si>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</si>
  <si>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</si>
  <si>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</si>
  <si>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</si>
  <si>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</si>
  <si>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</si>
  <si>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</si>
  <si>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</si>
  <si>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</si>
  <si>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</si>
  <si>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</si>
  <si>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</si>
  <si>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</si>
  <si>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</si>
  <si>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</si>
  <si>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</si>
  <si>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</si>
  <si>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</si>
  <si>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</si>
  <si>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</si>
  <si>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</si>
  <si>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</si>
  <si>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</si>
  <si>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</si>
  <si>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</si>
  <si>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</si>
  <si>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</si>
  <si>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</si>
  <si>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</si>
  <si>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</si>
  <si>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</si>
  <si>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</si>
  <si>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</si>
  <si>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</si>
  <si>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</si>
  <si>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</si>
  <si>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</si>
  <si>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</si>
  <si>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</si>
  <si>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</si>
  <si>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</si>
  <si>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</si>
  <si>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</si>
  <si>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</si>
  <si>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</si>
  <si>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</si>
  <si>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</si>
  <si>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</si>
  <si>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</si>
  <si>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</si>
  <si>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</si>
  <si>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</si>
  <si>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</si>
  <si>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</si>
  <si>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</si>
  <si>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</si>
  <si>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</si>
  <si>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</si>
  <si>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</si>
  <si>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</si>
  <si>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</si>
  <si>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</si>
  <si>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</si>
  <si>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</si>
  <si>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</si>
  <si>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</si>
  <si>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</si>
  <si>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</si>
  <si>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</si>
  <si>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</si>
  <si>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</si>
  <si>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</si>
  <si>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</si>
  <si>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</si>
  <si>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</si>
  <si>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</si>
  <si>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</si>
  <si>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</si>
  <si>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</si>
  <si>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</si>
  <si>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</si>
  <si>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</si>
  <si>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</si>
  <si>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</si>
  <si>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</si>
  <si>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</si>
  <si>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</si>
  <si>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</si>
  <si>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</si>
  <si>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</si>
  <si>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</si>
  <si>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</si>
  <si>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</si>
  <si>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</si>
  <si>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</si>
  <si>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</si>
  <si>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</si>
  <si>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</si>
  <si>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</si>
  <si>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</si>
  <si>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</si>
  <si>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</si>
  <si>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</si>
  <si>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</si>
  <si>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</si>
  <si>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</si>
  <si>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</si>
  <si>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</si>
  <si>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</si>
  <si>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</si>
  <si>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</si>
  <si>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</si>
  <si>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</si>
  <si>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</si>
  <si>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</si>
  <si>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</si>
  <si>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</si>
  <si>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</si>
  <si>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</si>
  <si>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</si>
  <si>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</si>
  <si>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</si>
  <si>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</si>
  <si>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</si>
  <si>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</si>
  <si>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</si>
  <si>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</si>
  <si>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</si>
  <si>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</si>
  <si>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</si>
  <si>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</si>
  <si>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</si>
  <si>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</si>
  <si>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</si>
  <si>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</si>
  <si>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</si>
  <si>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</si>
  <si>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</si>
  <si>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</si>
  <si>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</si>
  <si>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</si>
  <si>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</si>
  <si>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</si>
  <si>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</si>
  <si>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</si>
  <si>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</si>
  <si>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</si>
  <si>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</si>
  <si>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</si>
  <si>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</si>
  <si>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</si>
  <si>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</si>
  <si>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</si>
  <si>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</si>
  <si>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</si>
  <si>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</si>
  <si>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</si>
  <si>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</si>
  <si>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</si>
  <si>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</si>
  <si>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</si>
  <si>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</si>
  <si>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</si>
  <si>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</si>
  <si>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</si>
  <si>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</si>
  <si>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</si>
  <si>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</si>
  <si>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</si>
  <si>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</si>
  <si>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</si>
  <si>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</si>
  <si>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</si>
  <si>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</si>
  <si>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</si>
  <si>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</si>
  <si>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</si>
  <si>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</si>
  <si>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</si>
  <si>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</si>
  <si>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</si>
  <si>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</si>
  <si>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</si>
  <si>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</si>
  <si>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</si>
  <si>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</si>
  <si>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</si>
  <si>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</si>
  <si>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</si>
  <si>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</si>
  <si>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</si>
  <si>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</si>
  <si>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</si>
  <si>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</si>
  <si>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</si>
  <si>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</si>
  <si>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</si>
  <si>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</si>
  <si>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</si>
  <si>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</si>
  <si>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</si>
  <si>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</si>
  <si>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</si>
  <si>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</si>
  <si>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</si>
  <si>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</si>
  <si>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</si>
  <si>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</si>
  <si>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</si>
  <si>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</si>
  <si>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</si>
  <si>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</si>
  <si>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</si>
  <si>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</si>
  <si>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</si>
  <si>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</si>
  <si>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</si>
  <si>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</si>
  <si>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</si>
  <si>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</si>
  <si>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</si>
  <si>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</si>
  <si>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</si>
  <si>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</si>
  <si>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</si>
  <si>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</si>
  <si>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</si>
  <si>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</si>
  <si>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</si>
  <si>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</si>
  <si>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</si>
  <si>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</si>
  <si>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</si>
  <si>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</si>
  <si>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</si>
  <si>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</si>
  <si>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</si>
  <si>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</si>
  <si>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</si>
  <si>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</si>
  <si>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</si>
  <si>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</si>
  <si>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</si>
  <si>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</si>
  <si>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</si>
  <si>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</si>
  <si>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</si>
  <si>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</si>
  <si>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</si>
  <si>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</si>
  <si>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</si>
  <si>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</si>
  <si>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</si>
  <si>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</si>
  <si>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</si>
  <si>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</si>
  <si>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</si>
  <si>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</si>
  <si>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</si>
  <si>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</si>
  <si>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</si>
  <si>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</si>
  <si>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</si>
  <si>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</si>
  <si>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</si>
  <si>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</si>
  <si>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</si>
  <si>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</si>
  <si>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</si>
  <si>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</si>
  <si>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</si>
  <si>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</si>
  <si>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</si>
  <si>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</si>
  <si>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</si>
  <si>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</si>
  <si>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</si>
  <si>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</si>
  <si>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</si>
  <si>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</si>
  <si>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</si>
  <si>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</si>
  <si>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</si>
  <si>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</si>
  <si>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</si>
  <si>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</si>
  <si>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</si>
  <si>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</si>
  <si>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</si>
  <si>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</si>
  <si>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</si>
  <si>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</si>
  <si>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</si>
  <si>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</si>
  <si>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</si>
  <si>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</si>
  <si>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</si>
  <si>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</si>
  <si>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</si>
  <si>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</si>
  <si>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</si>
  <si>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</si>
  <si>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</si>
  <si>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</si>
  <si>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</si>
  <si>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</si>
  <si>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</si>
  <si>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</si>
  <si>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</si>
  <si>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</si>
  <si>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</si>
  <si>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</si>
  <si>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</si>
  <si>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</si>
  <si>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</si>
  <si>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</si>
  <si>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</si>
  <si>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</si>
  <si>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</si>
  <si>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</si>
  <si>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</si>
  <si>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</si>
  <si>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</si>
  <si>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</si>
  <si>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</si>
  <si>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</si>
  <si>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</si>
  <si>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</si>
  <si>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</si>
  <si>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</si>
  <si>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</si>
  <si>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</si>
  <si>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</si>
  <si>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</si>
  <si>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</si>
  <si>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</si>
  <si>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</si>
  <si>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</si>
  <si>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</si>
  <si>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</si>
  <si>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</si>
  <si>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</si>
  <si>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</si>
  <si>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</si>
  <si>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</si>
  <si>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</si>
  <si>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</si>
  <si>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</si>
  <si>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</si>
  <si>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</si>
  <si>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</si>
  <si>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</si>
  <si>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</si>
  <si>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</si>
  <si>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</si>
  <si>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</si>
  <si>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</si>
  <si>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</si>
  <si>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</si>
  <si>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</si>
  <si>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</si>
  <si>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</si>
  <si>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</si>
  <si>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</si>
  <si>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</si>
  <si>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</si>
  <si>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</si>
  <si>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</si>
  <si>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</si>
  <si>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</si>
  <si>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</si>
  <si>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</si>
  <si>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</si>
  <si>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</si>
  <si>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</si>
  <si>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</si>
  <si>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</si>
  <si>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</si>
  <si>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</si>
  <si>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</si>
  <si>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</si>
  <si>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</si>
  <si>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</si>
  <si>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</si>
  <si>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</si>
  <si>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</si>
  <si>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</si>
  <si>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</si>
  <si>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</si>
  <si>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</si>
  <si>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</si>
  <si>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</si>
  <si>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</si>
  <si>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</si>
  <si>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</si>
  <si>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</si>
  <si>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</si>
  <si>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</si>
  <si>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</si>
  <si>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</si>
  <si>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</si>
  <si>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</si>
  <si>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</si>
  <si>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</si>
  <si>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</si>
  <si>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</si>
  <si>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</si>
  <si>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</si>
  <si>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</si>
  <si>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</si>
  <si>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</si>
  <si>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</si>
  <si>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</si>
  <si>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</si>
  <si>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</si>
  <si>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</si>
  <si>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</si>
  <si>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</si>
  <si>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</si>
  <si>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</si>
  <si>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</si>
  <si>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</si>
  <si>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</si>
  <si>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</si>
  <si>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</si>
  <si>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</si>
  <si>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</si>
  <si>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</si>
  <si>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</si>
  <si>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</si>
  <si>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</si>
  <si>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</si>
  <si>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</si>
  <si>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</si>
  <si>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</si>
  <si>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</si>
  <si>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</si>
  <si>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</si>
  <si>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</si>
  <si>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</si>
  <si>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</si>
  <si>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</si>
  <si>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</si>
  <si>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</si>
  <si>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</si>
  <si>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</si>
  <si>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</si>
  <si>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</si>
  <si>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</si>
  <si>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</si>
  <si>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</si>
  <si>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</si>
  <si>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</si>
  <si>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</si>
  <si>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</si>
  <si>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</si>
  <si>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</si>
  <si>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</si>
  <si>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</si>
  <si>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</si>
  <si>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</si>
  <si>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</si>
  <si>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</si>
  <si>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</si>
  <si>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</si>
  <si>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</si>
  <si>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</si>
  <si>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</si>
  <si>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</si>
  <si>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</si>
  <si>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</si>
  <si>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</si>
  <si>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</si>
  <si>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</si>
  <si>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</si>
  <si>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</si>
  <si>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</si>
  <si>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</si>
  <si>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</si>
  <si>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</si>
  <si>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</si>
  <si>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</si>
  <si>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</si>
  <si>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</si>
  <si>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</si>
  <si>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</si>
  <si>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</si>
  <si>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</si>
  <si>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</si>
  <si>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</si>
  <si>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</si>
  <si>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</si>
  <si>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</si>
  <si>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</si>
  <si>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</si>
  <si>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</si>
  <si>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</si>
  <si>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</si>
  <si>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</si>
  <si>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</si>
  <si>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</si>
  <si>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</si>
  <si>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</si>
  <si>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</si>
  <si>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</si>
  <si>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</si>
  <si>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</si>
  <si>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</si>
  <si>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</si>
  <si>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</si>
  <si>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</si>
  <si>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</si>
  <si>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</si>
  <si>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</si>
  <si>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</si>
  <si>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</si>
  <si>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</si>
  <si>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</si>
  <si>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</si>
  <si>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</si>
  <si>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</si>
  <si>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</si>
  <si>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</si>
  <si>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</si>
  <si>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</si>
  <si>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</si>
  <si>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</si>
  <si>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</si>
  <si>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</si>
  <si>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</si>
  <si>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</si>
  <si>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</si>
  <si>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</si>
  <si>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</si>
  <si>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</si>
  <si>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</si>
  <si>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</si>
  <si>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</si>
  <si>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</si>
  <si>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</si>
  <si>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</si>
  <si>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</si>
  <si>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</si>
  <si>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</si>
  <si>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</si>
  <si>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</si>
  <si>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</si>
  <si>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</si>
  <si>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</si>
  <si>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</si>
  <si>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</si>
  <si>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</si>
  <si>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</si>
  <si>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</si>
  <si>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</si>
  <si>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</si>
  <si>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</si>
  <si>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</si>
  <si>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</si>
  <si>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</si>
  <si>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</si>
  <si>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</si>
  <si>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</si>
  <si>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</si>
  <si>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</si>
  <si>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</si>
  <si>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</si>
  <si>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</si>
  <si>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</si>
  <si>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</si>
  <si>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</si>
  <si>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</si>
  <si>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</si>
  <si>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</si>
  <si>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</si>
  <si>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</si>
  <si>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</si>
  <si>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</si>
  <si>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</si>
  <si>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</si>
  <si>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</si>
  <si>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</si>
  <si>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</si>
  <si>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</si>
  <si>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</si>
  <si>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</si>
  <si>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</si>
  <si>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</si>
  <si>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</si>
  <si>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</si>
  <si>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</si>
  <si>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</si>
  <si>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</si>
  <si>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</si>
  <si>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</si>
  <si>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</si>
  <si>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</si>
  <si>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</si>
  <si>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</si>
  <si>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</si>
  <si>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</si>
  <si>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</si>
  <si>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</si>
  <si>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</si>
  <si>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</si>
  <si>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</si>
  <si>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</si>
  <si>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</si>
  <si>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</si>
  <si>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</si>
  <si>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</si>
  <si>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</si>
  <si>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</si>
  <si>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</si>
  <si>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</si>
  <si>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</si>
  <si>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</si>
  <si>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</si>
  <si>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</si>
  <si>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</si>
  <si>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</si>
  <si>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</si>
  <si>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</si>
  <si>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</si>
  <si>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</si>
  <si>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</si>
  <si>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</si>
  <si>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</si>
  <si>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</si>
  <si>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</si>
  <si>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</si>
  <si>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</si>
  <si>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</si>
  <si>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</si>
  <si>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</si>
  <si>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</si>
  <si>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</si>
  <si>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</si>
  <si>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</si>
  <si>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</si>
  <si>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</si>
  <si>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</si>
  <si>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</si>
  <si>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</si>
  <si>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</si>
  <si>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</si>
  <si>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</si>
  <si>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</si>
  <si>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</si>
  <si>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</si>
  <si>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</si>
  <si>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</si>
  <si>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</si>
  <si>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</si>
  <si>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</si>
  <si>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</si>
  <si>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</si>
  <si>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</si>
  <si>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</si>
  <si>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</si>
  <si>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</si>
  <si>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</si>
  <si>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</si>
  <si>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</si>
  <si>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</si>
  <si>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</si>
  <si>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</si>
  <si>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</si>
  <si>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</si>
  <si>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</si>
  <si>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</si>
  <si>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</si>
  <si>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</si>
  <si>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</si>
  <si>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</si>
  <si>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</si>
  <si>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</si>
  <si>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</si>
  <si>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</si>
  <si>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</si>
  <si>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</si>
  <si>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</si>
  <si>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</si>
  <si>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</si>
  <si>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</si>
  <si>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</si>
  <si>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</si>
  <si>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</si>
  <si>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</si>
  <si>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</si>
  <si>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</si>
  <si>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</si>
  <si>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</si>
  <si>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</si>
  <si>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</si>
  <si>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</si>
  <si>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</si>
  <si>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</si>
  <si>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</si>
  <si>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</si>
  <si>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</si>
  <si>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</si>
  <si>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</si>
  <si>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</si>
  <si>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</si>
  <si>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</si>
  <si>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</si>
  <si>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</si>
  <si>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</si>
  <si>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</si>
  <si>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</si>
  <si>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</si>
  <si>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</si>
  <si>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</si>
  <si>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</si>
  <si>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</si>
  <si>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</si>
  <si>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</si>
  <si>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</si>
  <si>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</si>
  <si>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</si>
  <si>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</si>
  <si>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</si>
  <si>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</si>
  <si>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</si>
  <si>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</si>
  <si>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</si>
  <si>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</si>
  <si>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</si>
  <si>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</si>
  <si>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</si>
  <si>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</si>
  <si>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</si>
  <si>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</si>
  <si>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</si>
  <si>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</si>
  <si>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</si>
  <si>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</si>
  <si>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</si>
  <si>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</si>
  <si>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</si>
  <si>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</si>
  <si>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</si>
  <si>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</si>
  <si>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</si>
  <si>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</si>
  <si>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</si>
  <si>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</si>
  <si>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</si>
  <si>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</si>
  <si>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</si>
  <si>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</si>
  <si>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</si>
  <si>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</si>
  <si>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</si>
  <si>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</si>
  <si>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</si>
  <si>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</si>
  <si>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</si>
  <si>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</si>
  <si>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</si>
  <si>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</si>
  <si>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</si>
  <si>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</si>
  <si>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</si>
  <si>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</si>
  <si>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</si>
  <si>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</si>
  <si>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</si>
  <si>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</si>
  <si>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</si>
  <si>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</si>
  <si>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</si>
  <si>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</si>
  <si>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</si>
  <si>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</si>
  <si>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</si>
  <si>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</si>
  <si>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</si>
  <si>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</si>
  <si>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</si>
  <si>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</si>
  <si>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</si>
  <si>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</si>
  <si>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</si>
  <si>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</si>
  <si>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</si>
  <si>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</si>
  <si>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</si>
  <si>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</si>
  <si>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</si>
  <si>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</si>
  <si>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</si>
  <si>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</si>
  <si>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</si>
  <si>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</si>
  <si>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</si>
  <si>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</si>
  <si>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</si>
  <si>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</si>
  <si>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</si>
  <si>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</si>
  <si>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</si>
  <si>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</si>
  <si>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</si>
  <si>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</si>
  <si>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</si>
  <si>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</si>
  <si>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</si>
  <si>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</si>
  <si>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</si>
  <si>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</si>
  <si>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</si>
  <si>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</si>
  <si>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</si>
  <si>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</si>
  <si>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</si>
  <si>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</si>
  <si>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</si>
  <si>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</si>
  <si>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</si>
  <si>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</si>
  <si>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</si>
  <si>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</si>
  <si>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</si>
  <si>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</si>
  <si>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</si>
  <si>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</si>
  <si>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</si>
  <si>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</si>
  <si>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</si>
  <si>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</si>
  <si>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</si>
  <si>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</si>
  <si>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</si>
  <si>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</si>
  <si>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</si>
  <si>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</si>
  <si>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</si>
  <si>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</si>
  <si>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</si>
  <si>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</si>
  <si>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</si>
  <si>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</si>
  <si>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</si>
  <si>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</si>
  <si>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</si>
  <si>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</si>
  <si>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</si>
  <si>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</si>
  <si>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</si>
  <si>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</si>
  <si>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</si>
  <si>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</si>
  <si>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</si>
  <si>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</si>
  <si>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</si>
  <si>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</si>
  <si>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</si>
  <si>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</si>
  <si>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</si>
  <si>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</si>
  <si>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</si>
  <si>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</si>
  <si>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</si>
  <si>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</si>
  <si>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</si>
  <si>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</si>
  <si>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</si>
  <si>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</si>
  <si>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</si>
  <si>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</si>
  <si>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</si>
  <si>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</si>
  <si>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</si>
  <si>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</si>
  <si>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</si>
  <si>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</si>
  <si>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</si>
  <si>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</si>
  <si>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</si>
  <si>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</si>
  <si>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</si>
  <si>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</si>
  <si>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</si>
  <si>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</si>
  <si>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</si>
  <si>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</si>
  <si>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</si>
  <si>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</si>
  <si>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</si>
  <si>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</si>
  <si>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</si>
  <si>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</si>
  <si>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</si>
  <si>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</si>
  <si>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</si>
  <si>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</si>
  <si>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</si>
  <si>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</si>
  <si>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</si>
  <si>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</si>
  <si>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</si>
  <si>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</si>
  <si>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</si>
  <si>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</si>
  <si>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</si>
  <si>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</si>
  <si>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</si>
  <si>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</si>
  <si>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</si>
  <si>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</si>
  <si>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</si>
  <si>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</si>
  <si>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</si>
  <si>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</si>
  <si>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</si>
  <si>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</si>
  <si>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</si>
  <si>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</si>
  <si>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</si>
  <si>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</si>
  <si>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</si>
  <si>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</si>
  <si>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</si>
  <si>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</si>
  <si>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</si>
  <si>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</si>
  <si>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</si>
  <si>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</si>
  <si>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</si>
  <si>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</si>
  <si>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</si>
  <si>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</si>
  <si>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</si>
  <si>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</si>
  <si>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</si>
  <si>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</si>
  <si>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</si>
  <si>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</si>
  <si>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</si>
  <si>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</si>
  <si>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</si>
  <si>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</si>
  <si>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</si>
  <si>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</si>
  <si>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</si>
  <si>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</si>
  <si>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</si>
  <si>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</si>
  <si>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</si>
  <si>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</si>
  <si>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</si>
  <si>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</si>
  <si>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</si>
  <si>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</si>
  <si>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</si>
  <si>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</si>
  <si>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</si>
  <si>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</si>
  <si>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</si>
  <si>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</si>
  <si>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</si>
  <si>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</si>
  <si>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</si>
  <si>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</si>
  <si>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</si>
  <si>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</si>
  <si>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</si>
  <si>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</si>
  <si>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</si>
  <si>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</si>
  <si>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</si>
  <si>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</si>
  <si>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</si>
  <si>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</si>
  <si>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</si>
  <si>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</si>
  <si>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</si>
  <si>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</si>
  <si>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</si>
  <si>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</si>
  <si>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</si>
  <si>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</si>
  <si>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</si>
  <si>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</si>
  <si>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</si>
  <si>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</si>
  <si>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</si>
  <si>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</si>
  <si>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</si>
  <si>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</si>
  <si>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</si>
  <si>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</si>
  <si>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</si>
  <si>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</si>
  <si>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</si>
  <si>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</si>
  <si>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</si>
  <si>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</si>
  <si>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</si>
  <si>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</si>
  <si>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</si>
  <si>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</si>
  <si>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</si>
  <si>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</si>
  <si>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</si>
  <si>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</si>
  <si>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</si>
  <si>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</si>
  <si>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</si>
  <si>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</si>
  <si>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</si>
  <si>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</si>
  <si>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</si>
  <si>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</si>
  <si>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</si>
  <si>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</si>
  <si>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</si>
  <si>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</si>
  <si>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</si>
  <si>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</si>
  <si>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</si>
  <si>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</si>
  <si>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</si>
  <si>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</si>
  <si>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</si>
  <si>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</si>
  <si>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</si>
  <si>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</si>
  <si>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</si>
  <si>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</si>
  <si>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</si>
  <si>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</si>
  <si>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</si>
  <si>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</si>
  <si>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</si>
  <si>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</si>
  <si>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</si>
  <si>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</si>
  <si>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</si>
  <si>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</si>
  <si>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</si>
  <si>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</si>
  <si>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</si>
  <si>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</si>
  <si>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</si>
  <si>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</si>
  <si>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</si>
  <si>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</si>
  <si>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</si>
  <si>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</si>
  <si>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</si>
  <si>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</si>
  <si>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</si>
  <si>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</si>
  <si>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</si>
  <si>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</si>
  <si>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</si>
  <si>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</si>
  <si>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</si>
  <si>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</si>
  <si>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</si>
  <si>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</si>
  <si>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</si>
  <si>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</si>
  <si>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</si>
  <si>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</si>
  <si>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</si>
  <si>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</si>
  <si>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</si>
  <si>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</si>
  <si>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</si>
  <si>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</si>
  <si>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</si>
  <si>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</si>
  <si>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</si>
  <si>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</si>
  <si>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</si>
  <si>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</si>
  <si>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</si>
  <si>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</si>
  <si>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</si>
  <si>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</si>
  <si>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</si>
  <si>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</si>
  <si>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</si>
  <si>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</si>
  <si>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</si>
  <si>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</si>
  <si>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</si>
  <si>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</si>
  <si>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</si>
  <si>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</si>
  <si>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</si>
  <si>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</si>
  <si>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</si>
  <si>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</si>
  <si>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</si>
  <si>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</si>
  <si>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</si>
  <si>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</si>
  <si>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</si>
  <si>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</si>
  <si>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</si>
  <si>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</si>
  <si>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</si>
  <si>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</si>
  <si>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</si>
  <si>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</si>
  <si>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</si>
  <si>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</si>
  <si>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</si>
  <si>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</si>
  <si>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</si>
  <si>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</si>
  <si>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</si>
  <si>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</si>
  <si>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</si>
  <si>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</si>
  <si>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</si>
  <si>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</si>
  <si>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</si>
  <si>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</si>
  <si>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</si>
  <si>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</si>
  <si>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</si>
  <si>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</si>
  <si>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</si>
  <si>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</si>
  <si>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</si>
  <si>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</si>
  <si>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</si>
  <si>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</si>
  <si>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</si>
  <si>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</si>
  <si>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</si>
  <si>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</si>
  <si>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</si>
  <si>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</si>
  <si>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</si>
  <si>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</si>
  <si>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</si>
  <si>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</si>
  <si>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</si>
  <si>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</si>
  <si>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</si>
  <si>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</si>
  <si>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</si>
  <si>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</si>
  <si>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</si>
  <si>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</si>
  <si>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</si>
  <si>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</si>
  <si>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</si>
  <si>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</si>
  <si>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</si>
  <si>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</si>
  <si>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</si>
  <si>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</si>
  <si>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</si>
  <si>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</si>
  <si>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</si>
  <si>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</si>
  <si>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</si>
  <si>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</si>
  <si>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</si>
  <si>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</si>
  <si>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</si>
  <si>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</si>
  <si>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</si>
  <si>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</si>
  <si>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</si>
  <si>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</si>
  <si>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</si>
  <si>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</si>
  <si>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</si>
  <si>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</si>
  <si>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</si>
  <si>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</si>
  <si>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</si>
  <si>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</si>
  <si>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</si>
  <si>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</si>
  <si>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</si>
  <si>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</si>
  <si>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</si>
  <si>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</si>
  <si>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</si>
  <si>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</si>
  <si>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</si>
  <si>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</si>
  <si>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</si>
  <si>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</si>
  <si>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</si>
  <si>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</si>
  <si>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</si>
  <si>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</si>
  <si>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</si>
  <si>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</si>
  <si>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</si>
  <si>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</si>
  <si>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</si>
  <si>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</si>
  <si>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</si>
  <si>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</si>
  <si>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</si>
  <si>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</si>
  <si>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</si>
  <si>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</si>
  <si>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</si>
  <si>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</si>
  <si>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</si>
  <si>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</si>
  <si>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</si>
  <si>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</si>
  <si>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</si>
  <si>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</si>
  <si>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</si>
  <si>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</si>
  <si>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</si>
  <si>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</si>
  <si>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</si>
  <si>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</si>
  <si>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</si>
  <si>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</si>
  <si>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</si>
  <si>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</si>
  <si>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</si>
  <si>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</si>
  <si>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</si>
  <si>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</si>
  <si>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</si>
  <si>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</si>
  <si>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</si>
  <si>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</si>
  <si>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</si>
  <si>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</si>
  <si>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</si>
  <si>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</si>
  <si>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</si>
  <si>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</si>
  <si>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</si>
  <si>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</si>
  <si>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</si>
  <si>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</si>
  <si>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</si>
  <si>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</si>
  <si>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</si>
  <si>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</si>
  <si>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</si>
  <si>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</si>
  <si>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</si>
  <si>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</si>
  <si>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</si>
  <si>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</si>
  <si>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</si>
  <si>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</si>
  <si>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</si>
  <si>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</si>
  <si>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</si>
  <si>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</si>
  <si>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</si>
  <si>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</si>
  <si>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</si>
  <si>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</si>
  <si>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</si>
  <si>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</si>
  <si>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</si>
  <si>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</si>
  <si>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</si>
  <si>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</si>
  <si>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</si>
  <si>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</si>
  <si>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</si>
  <si>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</si>
  <si>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</si>
  <si>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</si>
  <si>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</si>
  <si>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</si>
  <si>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</si>
  <si>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</si>
  <si>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</si>
  <si>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</si>
  <si>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</si>
  <si>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</si>
  <si>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</si>
  <si>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</si>
  <si>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</si>
  <si>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</si>
  <si>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</si>
  <si>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</si>
  <si>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</si>
  <si>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</si>
  <si>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</si>
  <si>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</si>
  <si>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</si>
  <si>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</si>
  <si>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</si>
  <si>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</si>
  <si>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</si>
  <si>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</si>
  <si>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</si>
  <si>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</si>
  <si>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</si>
  <si>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</si>
  <si>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</si>
  <si>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</si>
  <si>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</si>
  <si>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</si>
  <si>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</si>
  <si>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</si>
  <si>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</si>
  <si>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</si>
  <si>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</si>
  <si>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</si>
  <si>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</si>
  <si>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</si>
  <si>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</si>
  <si>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</si>
  <si>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</si>
  <si>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</si>
  <si>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</si>
  <si>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</si>
  <si>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</si>
  <si>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</si>
  <si>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</si>
  <si>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</si>
  <si>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</si>
  <si>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</si>
  <si>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</si>
  <si>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</si>
  <si>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</si>
  <si>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</si>
  <si>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</si>
  <si>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</si>
  <si>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</si>
  <si>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</si>
  <si>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</si>
  <si>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</si>
  <si>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</si>
  <si>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</si>
  <si>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</si>
  <si>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</si>
  <si>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</si>
  <si>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</si>
  <si>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</si>
  <si>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</si>
  <si>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</si>
  <si>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</si>
  <si>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</si>
  <si>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</si>
  <si>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</si>
  <si>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</si>
  <si>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</si>
  <si>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</si>
  <si>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</si>
  <si>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</si>
  <si>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</si>
  <si>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</si>
  <si>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</si>
  <si>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</si>
  <si>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</si>
  <si>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</si>
  <si>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</si>
  <si>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</si>
  <si>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</si>
  <si>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</si>
  <si>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</si>
  <si>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</si>
  <si>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</si>
  <si>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</si>
  <si>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</si>
  <si>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</si>
  <si>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</si>
  <si>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</si>
  <si>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</si>
  <si>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</si>
  <si>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</si>
  <si>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</si>
  <si>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</si>
  <si>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</si>
  <si>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</si>
  <si>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</si>
  <si>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</si>
  <si>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</si>
  <si>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</si>
  <si>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</si>
  <si>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</si>
  <si>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</si>
  <si>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</si>
  <si>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</si>
  <si>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</si>
  <si>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</si>
  <si>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</si>
  <si>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</si>
  <si>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</si>
  <si>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</si>
  <si>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</si>
  <si>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</si>
  <si>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</si>
  <si>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</si>
  <si>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</si>
  <si>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</si>
  <si>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</si>
  <si>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</si>
  <si>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</si>
  <si>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</si>
  <si>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</si>
  <si>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</si>
  <si>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</si>
  <si>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</si>
  <si>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</si>
  <si>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</si>
  <si>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</si>
  <si>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</si>
  <si>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</si>
  <si>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</si>
  <si>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</si>
  <si>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</si>
  <si>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</si>
  <si>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</si>
  <si>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</si>
  <si>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</si>
  <si>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</si>
  <si>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</si>
  <si>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</si>
  <si>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</si>
  <si>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</si>
  <si>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</si>
  <si>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</si>
  <si>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</si>
  <si>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</si>
  <si>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</si>
  <si>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</si>
  <si>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</si>
  <si>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</si>
  <si>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</si>
  <si>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</si>
  <si>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</si>
  <si>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</si>
  <si>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</si>
  <si>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</si>
  <si>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</si>
  <si>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</si>
  <si>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</si>
  <si>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</si>
  <si>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</si>
  <si>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</si>
  <si>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</si>
  <si>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</si>
  <si>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</si>
  <si>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</si>
  <si>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</si>
  <si>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</si>
  <si>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</si>
  <si>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</si>
  <si>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</si>
  <si>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</si>
  <si>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</si>
  <si>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</si>
  <si>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</si>
  <si>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</si>
  <si>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</si>
  <si>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</si>
  <si>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</si>
  <si>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</si>
  <si>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</si>
  <si>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</si>
  <si>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</si>
  <si>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</si>
  <si>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</si>
  <si>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</si>
  <si>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</si>
  <si>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</si>
  <si>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</si>
  <si>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</si>
  <si>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</si>
  <si>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</si>
  <si>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</si>
  <si>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</si>
  <si>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</si>
  <si>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</si>
  <si>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</si>
  <si>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</si>
  <si>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</si>
  <si>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</si>
  <si>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</si>
  <si>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</si>
  <si>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</si>
  <si>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</si>
  <si>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</si>
  <si>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</si>
  <si>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</si>
  <si>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</si>
  <si>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</si>
  <si>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</si>
  <si>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</si>
  <si>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</si>
  <si>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</si>
  <si>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</si>
  <si>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</si>
  <si>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</si>
  <si>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</si>
  <si>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</si>
  <si>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</si>
  <si>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</si>
  <si>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</si>
  <si>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</si>
  <si>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</si>
  <si>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</si>
  <si>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</si>
  <si>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</si>
  <si>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</si>
  <si>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</si>
  <si>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</si>
  <si>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</si>
  <si>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</si>
  <si>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</si>
  <si>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</si>
  <si>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</si>
  <si>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</si>
  <si>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</si>
  <si>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</si>
  <si>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</si>
  <si>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</si>
  <si>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</si>
  <si>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</si>
  <si>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</si>
  <si>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</si>
  <si>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</si>
  <si>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</si>
  <si>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</si>
  <si>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</si>
  <si>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</si>
  <si>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</si>
  <si>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</si>
  <si>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</si>
  <si>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</si>
  <si>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</si>
  <si>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</si>
  <si>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</si>
  <si>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</si>
  <si>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</si>
  <si>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</si>
  <si>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</si>
  <si>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</si>
  <si>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</si>
  <si>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</si>
  <si>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</si>
  <si>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</si>
  <si>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</si>
  <si>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</si>
  <si>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</si>
  <si>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</si>
  <si>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</si>
  <si>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</si>
  <si>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</si>
  <si>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</si>
  <si>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</si>
  <si>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</si>
  <si>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</si>
  <si>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</si>
  <si>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</si>
  <si>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</si>
  <si>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</si>
  <si>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</si>
  <si>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</si>
  <si>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</si>
  <si>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</si>
  <si>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</si>
  <si>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</si>
  <si>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</si>
  <si>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</si>
  <si>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</si>
  <si>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</si>
  <si>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</si>
  <si>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</si>
  <si>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</si>
  <si>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</si>
  <si>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</si>
  <si>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</si>
  <si>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</si>
  <si>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</si>
  <si>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</si>
  <si>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</si>
  <si>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</si>
  <si>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</si>
  <si>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</si>
  <si>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</si>
  <si>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</si>
  <si>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</si>
  <si>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</si>
  <si>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</si>
  <si>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</si>
  <si>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</si>
  <si>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</si>
  <si>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</si>
  <si>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</si>
  <si>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</si>
  <si>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</si>
  <si>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</si>
  <si>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</si>
  <si>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</si>
  <si>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</si>
  <si>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</si>
  <si>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</si>
  <si>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</si>
  <si>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</si>
  <si>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</si>
  <si>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</si>
  <si>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</si>
  <si>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</si>
  <si>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</si>
  <si>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</si>
  <si>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</si>
  <si>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</si>
  <si>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</si>
  <si>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</si>
  <si>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</si>
  <si>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</si>
  <si>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</si>
  <si>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</si>
  <si>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</si>
  <si>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</si>
  <si>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</si>
  <si>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</si>
  <si>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</si>
  <si>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</si>
  <si>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</si>
  <si>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</si>
  <si>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</si>
  <si>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</si>
  <si>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</si>
  <si>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</si>
  <si>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</si>
  <si>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</si>
  <si>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</si>
  <si>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</si>
  <si>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</si>
  <si>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</si>
  <si>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</si>
  <si>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</si>
  <si>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</si>
  <si>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</si>
  <si>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</si>
  <si>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</si>
  <si>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</si>
  <si>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</si>
  <si>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</si>
  <si>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</si>
  <si>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</si>
  <si>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</si>
  <si>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</si>
  <si>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</si>
  <si>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</si>
  <si>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</si>
  <si>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</si>
  <si>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</si>
  <si>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</si>
  <si>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</si>
  <si>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</si>
  <si>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</si>
  <si>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</si>
  <si>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</si>
  <si>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</si>
  <si>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</si>
  <si>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</si>
  <si>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</si>
  <si>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</si>
  <si>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</si>
  <si>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</si>
  <si>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</si>
  <si>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</si>
  <si>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</si>
  <si>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</si>
  <si>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</si>
  <si>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</si>
  <si>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</si>
  <si>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</si>
  <si>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</si>
  <si>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</si>
  <si>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</si>
  <si>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</si>
  <si>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</si>
  <si>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</si>
  <si>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</si>
  <si>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</si>
  <si>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</si>
  <si>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</si>
  <si>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</si>
  <si>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</si>
  <si>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</si>
  <si>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</si>
  <si>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</si>
  <si>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</si>
  <si>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</si>
  <si>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</si>
  <si>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</si>
  <si>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</si>
  <si>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</si>
  <si>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</si>
  <si>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</si>
  <si>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</si>
  <si>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</si>
  <si>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</si>
  <si>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</si>
  <si>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</si>
  <si>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</si>
  <si>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</si>
  <si>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</si>
  <si>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</si>
  <si>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</si>
  <si>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</si>
  <si>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</si>
  <si>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</si>
  <si>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</si>
  <si>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</si>
  <si>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</si>
  <si>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</si>
  <si>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</si>
  <si>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</si>
  <si>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</si>
  <si>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</si>
  <si>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</si>
  <si>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</si>
  <si>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</si>
  <si>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</si>
  <si>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</si>
  <si>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</si>
  <si>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</si>
  <si>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</si>
  <si>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</si>
  <si>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</si>
  <si>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</si>
  <si>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</si>
  <si>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</si>
  <si>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</si>
  <si>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</si>
  <si>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</si>
  <si>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</si>
  <si>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</si>
  <si>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</si>
  <si>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</si>
  <si>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</si>
  <si>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</si>
  <si>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</si>
  <si>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</si>
  <si>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</si>
  <si>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</si>
  <si>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</si>
  <si>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</si>
  <si>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</si>
  <si>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</si>
  <si>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</si>
  <si>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</si>
  <si>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</si>
  <si>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</si>
  <si>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</si>
  <si>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</si>
  <si>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</si>
  <si>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</si>
  <si>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</si>
  <si>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</si>
  <si>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</si>
  <si>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</si>
  <si>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</si>
  <si>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</si>
  <si>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</si>
  <si>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</si>
  <si>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</si>
  <si>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</si>
  <si>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</si>
  <si>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</si>
  <si>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</si>
  <si>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</si>
  <si>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</si>
  <si>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</si>
  <si>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</si>
  <si>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</si>
  <si>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</si>
  <si>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</si>
  <si>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</si>
  <si>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</si>
  <si>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</si>
  <si>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</si>
  <si>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</si>
  <si>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</si>
  <si>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</si>
  <si>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</si>
  <si>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</si>
  <si>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</si>
  <si>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</si>
  <si>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</si>
  <si>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</si>
  <si>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</si>
  <si>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</si>
  <si>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</si>
  <si>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</si>
  <si>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</si>
  <si>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</si>
  <si>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</si>
  <si>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</si>
  <si>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</si>
  <si>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</si>
  <si>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</si>
  <si>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</si>
  <si>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</si>
  <si>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</si>
  <si>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</si>
  <si>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</si>
  <si>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</si>
  <si>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</si>
  <si>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</si>
  <si>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</si>
  <si>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</si>
  <si>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</si>
  <si>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</si>
  <si>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</si>
  <si>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</si>
  <si>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</si>
  <si>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</si>
  <si>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</si>
  <si>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</si>
  <si>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</si>
  <si>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</si>
  <si>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</si>
  <si>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</si>
  <si>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</si>
  <si>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</si>
  <si>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</si>
  <si>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</si>
  <si>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</si>
  <si>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</si>
  <si>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</si>
  <si>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</si>
  <si>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</si>
  <si>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</si>
  <si>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</si>
  <si>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</si>
  <si>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</si>
  <si>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</si>
  <si>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</si>
  <si>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</si>
  <si>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</si>
  <si>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</si>
  <si>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</si>
  <si>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</si>
  <si>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</si>
  <si>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</si>
  <si>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</si>
  <si>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</si>
  <si>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</si>
  <si>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</si>
  <si>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</si>
  <si>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</si>
  <si>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</si>
  <si>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</si>
  <si>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</si>
  <si>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</si>
  <si>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</si>
  <si>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</si>
  <si>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</si>
  <si>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</si>
  <si>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</si>
  <si>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</si>
  <si>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</si>
  <si>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</si>
  <si>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</si>
  <si>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</si>
  <si>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</si>
  <si>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</si>
  <si>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</si>
  <si>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</si>
  <si>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</si>
  <si>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</si>
  <si>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</si>
  <si>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</si>
  <si>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</si>
  <si>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</si>
  <si>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</si>
  <si>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</si>
  <si>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</si>
  <si>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</si>
  <si>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</si>
  <si>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</si>
  <si>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</si>
  <si>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</si>
  <si>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</si>
  <si>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</si>
  <si>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</si>
  <si>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</si>
  <si>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</si>
  <si>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</si>
  <si>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</si>
  <si>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</si>
  <si>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</si>
  <si>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</si>
  <si>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</si>
  <si>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</si>
  <si>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</si>
  <si>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</si>
  <si>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</si>
  <si>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</si>
  <si>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</si>
  <si>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</si>
  <si>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</si>
  <si>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</si>
  <si>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</si>
  <si>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</si>
  <si>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</si>
  <si>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</si>
  <si>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</si>
  <si>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</si>
  <si>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</si>
  <si>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</si>
  <si>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</si>
  <si>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</si>
  <si>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</si>
  <si>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</si>
  <si>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</si>
  <si>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</si>
  <si>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</si>
  <si>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</si>
  <si>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</si>
  <si>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</si>
  <si>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</si>
  <si>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</si>
  <si>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</si>
  <si>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</si>
  <si>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</si>
  <si>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</si>
  <si>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</si>
  <si>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</si>
  <si>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</si>
  <si>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</si>
  <si>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</si>
  <si>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</si>
  <si>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</si>
  <si>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</si>
  <si>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</si>
  <si>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</si>
  <si>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</si>
  <si>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</si>
  <si>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</si>
  <si>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</si>
  <si>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</si>
  <si>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</si>
  <si>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</si>
  <si>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</si>
  <si>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</si>
  <si>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</si>
  <si>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</si>
  <si>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</si>
  <si>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</si>
  <si>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</si>
  <si>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</si>
  <si>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</si>
  <si>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</si>
  <si>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</si>
  <si>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</si>
  <si>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</si>
  <si>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</si>
  <si>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</si>
  <si>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</si>
  <si>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</si>
  <si>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</si>
  <si>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</si>
  <si>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</si>
  <si>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</si>
  <si>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</si>
  <si>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</si>
  <si>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</si>
  <si>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</si>
  <si>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</si>
  <si>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</si>
  <si>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</si>
  <si>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</si>
  <si>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</si>
  <si>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</si>
  <si>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</si>
  <si>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</si>
  <si>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</si>
  <si>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</si>
  <si>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</si>
  <si>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</si>
  <si>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</si>
  <si>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</si>
  <si>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</si>
  <si>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</si>
  <si>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</si>
  <si>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</si>
  <si>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</si>
  <si>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</si>
  <si>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</si>
  <si>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</si>
  <si>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</si>
  <si>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</si>
  <si>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</si>
  <si>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</si>
  <si>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</si>
  <si>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</si>
  <si>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</si>
  <si>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</si>
  <si>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</si>
  <si>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</si>
  <si>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</si>
  <si>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</si>
  <si>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</si>
  <si>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</si>
  <si>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</si>
  <si>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</si>
  <si>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</si>
  <si>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</si>
  <si>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</si>
  <si>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</si>
  <si>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</si>
  <si>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</si>
  <si>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</si>
  <si>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</si>
  <si>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</si>
  <si>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</si>
  <si>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</si>
  <si>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</si>
  <si>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</si>
  <si>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</si>
  <si>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</si>
  <si>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</si>
  <si>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</si>
  <si>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</si>
  <si>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</si>
  <si>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</si>
  <si>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</si>
  <si>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</si>
  <si>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</si>
  <si>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</si>
  <si>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</si>
  <si>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</si>
  <si>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</si>
  <si>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</si>
  <si>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</si>
  <si>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</si>
  <si>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</si>
  <si>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</si>
  <si>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</si>
  <si>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</si>
  <si>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</si>
  <si>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</si>
  <si>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</si>
  <si>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</si>
  <si>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</si>
  <si>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</si>
  <si>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</si>
  <si>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</si>
  <si>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</si>
  <si>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</si>
  <si>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</si>
  <si>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</si>
  <si>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</si>
  <si>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</si>
  <si>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</si>
  <si>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</si>
  <si>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</si>
  <si>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</si>
  <si>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</si>
  <si>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</si>
  <si>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</si>
  <si>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</si>
  <si>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</si>
  <si>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</si>
  <si>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</si>
  <si>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</si>
  <si>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</si>
  <si>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</si>
  <si>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</si>
  <si>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</si>
  <si>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</si>
  <si>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</si>
  <si>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</si>
  <si>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</si>
  <si>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</si>
  <si>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</si>
  <si>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</si>
  <si>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</si>
  <si>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</si>
  <si>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</si>
  <si>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</si>
  <si>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</si>
  <si>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</si>
  <si>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</si>
  <si>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</si>
  <si>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</si>
  <si>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</si>
  <si>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</si>
  <si>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</si>
  <si>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</si>
  <si>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</si>
  <si>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</si>
  <si>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</si>
  <si>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</si>
  <si>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</si>
  <si>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</si>
  <si>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</si>
  <si>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</si>
  <si>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</si>
  <si>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</si>
  <si>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</si>
  <si>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</si>
  <si>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</si>
  <si>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</si>
  <si>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</si>
  <si>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</si>
  <si>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</si>
  <si>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</si>
  <si>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</si>
  <si>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</si>
  <si>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</si>
  <si>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</si>
  <si>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</si>
  <si>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</si>
  <si>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</si>
  <si>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</si>
  <si>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</si>
  <si>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</si>
  <si>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</si>
  <si>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</si>
  <si>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</si>
  <si>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</si>
  <si>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</si>
  <si>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</si>
  <si>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</si>
  <si>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</si>
  <si>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</si>
  <si>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</si>
  <si>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</si>
  <si>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</si>
  <si>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</si>
  <si>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</si>
  <si>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</si>
  <si>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</si>
  <si>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</si>
  <si>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</si>
  <si>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</si>
  <si>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</si>
  <si>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</si>
  <si>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</si>
  <si>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</si>
  <si>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</si>
  <si>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</si>
  <si>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</si>
  <si>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</si>
  <si>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</si>
  <si>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</si>
  <si>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</si>
  <si>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</si>
  <si>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</si>
  <si>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</si>
  <si>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</si>
  <si>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</si>
  <si>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</si>
  <si>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</si>
  <si>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</si>
  <si>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</si>
  <si>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</si>
  <si>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</si>
  <si>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</si>
  <si>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</si>
  <si>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</si>
  <si>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</si>
  <si>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</si>
  <si>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</si>
  <si>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</si>
  <si>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</si>
  <si>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</si>
  <si>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</si>
  <si>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</si>
  <si>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</si>
  <si>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</si>
  <si>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</si>
  <si>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</si>
  <si>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</si>
  <si>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</si>
  <si>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</si>
  <si>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</si>
  <si>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</si>
  <si>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</si>
  <si>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</si>
  <si>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</si>
  <si>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</si>
  <si>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</si>
  <si>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</si>
  <si>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</si>
  <si>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</si>
  <si>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</si>
  <si>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</si>
  <si>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</si>
  <si>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</si>
  <si>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</si>
  <si>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</si>
  <si>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</si>
  <si>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</si>
  <si>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</si>
  <si>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</si>
  <si>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</si>
  <si>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</si>
  <si>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</si>
  <si>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</si>
  <si>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</si>
  <si>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</si>
  <si>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</si>
  <si>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</si>
  <si>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</si>
  <si>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</si>
  <si>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</si>
  <si>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</si>
  <si>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</si>
  <si>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</si>
  <si>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</si>
  <si>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</si>
  <si>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</si>
  <si>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</si>
  <si>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</si>
  <si>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</si>
  <si>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</si>
  <si>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</si>
  <si>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</si>
  <si>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</si>
  <si>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</si>
  <si>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</si>
  <si>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</si>
  <si>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</si>
  <si>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</si>
  <si>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</si>
  <si>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</si>
  <si>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</si>
  <si>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</si>
  <si>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</si>
  <si>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</si>
  <si>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</si>
  <si>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</si>
  <si>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</si>
  <si>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</si>
  <si>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</si>
  <si>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</si>
  <si>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</si>
  <si>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</si>
  <si>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</si>
  <si>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</si>
  <si>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</si>
  <si>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</si>
  <si>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</si>
  <si>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</si>
  <si>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</si>
  <si>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</si>
  <si>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</si>
  <si>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</si>
  <si>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</si>
  <si>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</si>
  <si>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</si>
  <si>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</si>
  <si>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</si>
  <si>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</si>
  <si>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</si>
  <si>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</si>
  <si>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</si>
  <si>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</si>
  <si>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</si>
  <si>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</si>
  <si>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</si>
  <si>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</si>
  <si>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</si>
  <si>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</si>
  <si>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</si>
  <si>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</si>
  <si>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</si>
  <si>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</si>
  <si>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</si>
  <si>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</si>
  <si>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</si>
  <si>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</si>
  <si>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</si>
  <si>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</si>
  <si>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</si>
  <si>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</si>
  <si>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</si>
  <si>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</si>
  <si>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</si>
  <si>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</si>
  <si>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</si>
  <si>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</si>
  <si>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</si>
  <si>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</si>
  <si>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</si>
  <si>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</si>
  <si>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</si>
  <si>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</si>
  <si>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</si>
  <si>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</si>
  <si>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</si>
  <si>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</si>
  <si>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</si>
  <si>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</si>
  <si>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</si>
  <si>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</si>
  <si>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</si>
  <si>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</si>
  <si>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</si>
  <si>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</si>
  <si>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</si>
  <si>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</si>
  <si>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</si>
  <si>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</si>
  <si>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</si>
  <si>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</si>
  <si>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</si>
  <si>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</si>
  <si>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</si>
  <si>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</si>
  <si>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</si>
  <si>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</si>
  <si>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</si>
  <si>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</si>
  <si>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</si>
  <si>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</si>
  <si>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</si>
  <si>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</si>
  <si>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</si>
  <si>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</si>
  <si>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</si>
  <si>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</si>
  <si>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</si>
  <si>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</si>
  <si>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</si>
  <si>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</si>
  <si>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</si>
  <si>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</si>
  <si>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</si>
  <si>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</si>
  <si>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</si>
  <si>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</si>
  <si>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</si>
  <si>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</si>
  <si>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</si>
  <si>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</si>
  <si>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</si>
  <si>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</si>
  <si>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</si>
  <si>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</si>
  <si>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</si>
  <si>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</si>
  <si>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</si>
  <si>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</si>
  <si>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</si>
  <si>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</si>
  <si>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</si>
  <si>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</si>
  <si>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</si>
  <si>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</si>
  <si>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</si>
  <si>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</si>
  <si>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</si>
  <si>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</si>
  <si>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</si>
  <si>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</si>
  <si>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</si>
  <si>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</si>
  <si>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</si>
  <si>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</si>
  <si>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</si>
  <si>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</si>
  <si>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</si>
  <si>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</si>
  <si>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</si>
  <si>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</si>
  <si>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</si>
  <si>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</si>
  <si>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</si>
  <si>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</si>
  <si>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</si>
  <si>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</si>
  <si>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</si>
  <si>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</si>
  <si>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</si>
  <si>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</si>
  <si>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</si>
  <si>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</si>
  <si>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</si>
  <si>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</si>
  <si>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</si>
  <si>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</si>
  <si>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</si>
  <si>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</si>
  <si>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</si>
  <si>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</si>
  <si>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</si>
  <si>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</si>
  <si>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</si>
  <si>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</si>
  <si>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</si>
  <si>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</si>
  <si>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</si>
  <si>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</si>
  <si>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</si>
  <si>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</si>
  <si>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</si>
  <si>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</si>
  <si>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</si>
  <si>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</si>
  <si>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</si>
  <si>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</si>
  <si>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</si>
  <si>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</si>
  <si>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</si>
  <si>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</si>
  <si>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</si>
  <si>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</si>
  <si>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</si>
  <si>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</si>
  <si>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</si>
  <si>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</si>
  <si>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</si>
  <si>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</si>
  <si>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</si>
  <si>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</si>
  <si>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</si>
  <si>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</si>
  <si>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</si>
  <si>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</si>
  <si>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</si>
  <si>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</si>
  <si>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</si>
  <si>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</si>
  <si>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</si>
  <si>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</si>
  <si>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</si>
  <si>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</si>
  <si>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</si>
  <si>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</si>
  <si>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</si>
  <si>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</si>
  <si>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</si>
  <si>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</si>
  <si>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</si>
  <si>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</si>
  <si>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</si>
  <si>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</si>
  <si>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</si>
  <si>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</si>
  <si>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</si>
  <si>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</si>
  <si>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</si>
  <si>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</si>
  <si>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</si>
  <si>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</si>
  <si>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</si>
  <si>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</si>
  <si>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</si>
  <si>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</si>
  <si>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</si>
  <si>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</si>
  <si>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</si>
  <si>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</si>
  <si>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</si>
  <si>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</si>
  <si>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</si>
  <si>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</si>
  <si>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</si>
  <si>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</si>
  <si>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</si>
  <si>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</si>
  <si>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</si>
  <si>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</si>
  <si>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</si>
  <si>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</si>
  <si>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</si>
  <si>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</si>
  <si>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</si>
  <si>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</si>
  <si>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</si>
  <si>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</si>
  <si>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</si>
  <si>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</si>
  <si>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</si>
  <si>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</si>
  <si>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</si>
  <si>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</si>
  <si>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</si>
  <si>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</si>
  <si>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</si>
  <si>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</si>
  <si>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</si>
  <si>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</si>
  <si>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</si>
  <si>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</si>
  <si>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</si>
  <si>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</si>
  <si>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</si>
  <si>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</si>
  <si>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</si>
  <si>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</si>
  <si>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</si>
  <si>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</si>
  <si>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</si>
  <si>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</si>
  <si>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</si>
  <si>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</si>
  <si>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</si>
  <si>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</si>
  <si>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</si>
  <si>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</si>
  <si>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</si>
  <si>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</si>
  <si>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</si>
  <si>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</si>
  <si>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</si>
  <si>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</si>
  <si>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</si>
  <si>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</si>
  <si>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</si>
  <si>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</si>
  <si>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</si>
  <si>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</si>
  <si>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</si>
  <si>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</si>
  <si>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</si>
  <si>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</si>
  <si>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</si>
  <si>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</si>
  <si>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</si>
  <si>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</si>
  <si>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</si>
  <si>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</si>
  <si>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</si>
  <si>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</si>
  <si>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</si>
  <si>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</si>
  <si>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</si>
  <si>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</si>
  <si>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</si>
  <si>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</si>
  <si>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</si>
  <si>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</si>
  <si>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</si>
  <si>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</si>
  <si>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</si>
  <si>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</si>
  <si>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</si>
  <si>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</si>
  <si>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</si>
  <si>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</si>
  <si>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</si>
  <si>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</si>
  <si>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</si>
  <si>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</si>
  <si>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</si>
  <si>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</si>
  <si>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</si>
  <si>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</si>
  <si>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</si>
  <si>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</si>
  <si>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</si>
  <si>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</si>
  <si>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</si>
  <si>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</si>
  <si>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</si>
  <si>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</si>
  <si>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</si>
  <si>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</si>
  <si>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</si>
  <si>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</si>
  <si>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</si>
  <si>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</si>
  <si>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</si>
  <si>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</si>
  <si>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</si>
  <si>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</si>
  <si>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</si>
  <si>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</si>
  <si>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</si>
  <si>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</si>
  <si>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</si>
  <si>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</si>
  <si>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</si>
  <si>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</si>
  <si>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</si>
  <si>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</si>
  <si>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</si>
  <si>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</si>
  <si>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</si>
  <si>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</si>
  <si>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</si>
  <si>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</si>
  <si>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</si>
  <si>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</si>
  <si>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</si>
  <si>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</si>
  <si>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</si>
  <si>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</si>
  <si>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</si>
  <si>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</si>
  <si>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</si>
  <si>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</si>
  <si>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</si>
  <si>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</si>
  <si>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</si>
  <si>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</si>
  <si>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</si>
  <si>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</si>
  <si>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</si>
  <si>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</si>
  <si>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</si>
  <si>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</si>
  <si>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</si>
  <si>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</si>
  <si>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</si>
  <si>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</si>
  <si>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</si>
  <si>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</si>
  <si>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</si>
  <si>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</si>
  <si>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</si>
  <si>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</si>
  <si>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</si>
  <si>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</si>
  <si>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</si>
  <si>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</si>
  <si>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</si>
  <si>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</si>
  <si>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</si>
  <si>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</si>
  <si>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</si>
  <si>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</si>
  <si>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</si>
  <si>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</si>
  <si>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</si>
  <si>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</si>
  <si>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</si>
  <si>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</si>
  <si>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</si>
  <si>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</si>
  <si>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</si>
  <si>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</si>
  <si>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</si>
  <si>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</si>
  <si>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</si>
  <si>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</si>
  <si>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</si>
  <si>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</si>
  <si>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</si>
  <si>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</si>
  <si>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</si>
  <si>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</si>
  <si>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</si>
  <si>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</si>
  <si>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</si>
  <si>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</si>
  <si>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</si>
  <si>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</si>
  <si>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</si>
  <si>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</si>
  <si>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</si>
  <si>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</si>
  <si>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</si>
  <si>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</si>
  <si>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</si>
  <si>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</si>
  <si>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</si>
  <si>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</si>
  <si>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</si>
  <si>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</si>
  <si>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</si>
  <si>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</si>
  <si>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</si>
  <si>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</si>
  <si>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</si>
  <si>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</si>
  <si>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</si>
  <si>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</si>
  <si>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</si>
  <si>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</si>
  <si>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</si>
  <si>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</si>
  <si>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</si>
  <si>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</si>
  <si>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</si>
  <si>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</si>
  <si>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</si>
  <si>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</si>
  <si>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</si>
  <si>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</si>
  <si>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</si>
  <si>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</si>
  <si>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</si>
  <si>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</si>
  <si>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</si>
  <si>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</si>
  <si>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</si>
  <si>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</si>
  <si>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</si>
  <si>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</si>
  <si>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</si>
  <si>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</si>
  <si>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</si>
  <si>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</si>
  <si>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</si>
  <si>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</si>
  <si>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</si>
  <si>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</si>
  <si>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</si>
  <si>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</si>
  <si>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</si>
  <si>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</si>
  <si>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</si>
  <si>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</si>
  <si>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</si>
  <si>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</si>
  <si>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</si>
  <si>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</si>
  <si>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</si>
  <si>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</si>
  <si>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</si>
  <si>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</si>
  <si>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</si>
  <si>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</si>
  <si>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</si>
  <si>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</si>
  <si>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</si>
  <si>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</si>
  <si>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</si>
  <si>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</si>
  <si>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</si>
  <si>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</si>
  <si>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</si>
  <si>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</si>
  <si>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</si>
  <si>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</si>
  <si>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</si>
  <si>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</si>
  <si>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</si>
  <si>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</si>
  <si>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</si>
  <si>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</si>
  <si>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</si>
  <si>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</si>
  <si>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</si>
  <si>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</si>
  <si>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</si>
  <si>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</si>
  <si>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</si>
  <si>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</si>
  <si>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</si>
  <si>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</si>
  <si>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</si>
  <si>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</si>
  <si>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</si>
  <si>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</si>
  <si>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</si>
  <si>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</si>
  <si>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</si>
  <si>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</si>
  <si>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</si>
  <si>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</si>
  <si>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</si>
  <si>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</si>
  <si>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</si>
  <si>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</si>
  <si>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</si>
  <si>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</si>
  <si>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</si>
  <si>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</si>
  <si>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</si>
  <si>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</si>
  <si>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</si>
  <si>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</si>
  <si>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</si>
  <si>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</si>
  <si>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</si>
  <si>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</si>
  <si>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</si>
  <si>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</si>
  <si>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</si>
  <si>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</si>
  <si>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</si>
  <si>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</si>
  <si>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</si>
  <si>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</si>
  <si>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</si>
  <si>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</si>
  <si>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</si>
  <si>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</si>
  <si>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</si>
  <si>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</si>
  <si>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</si>
  <si>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</si>
  <si>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</si>
  <si>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</si>
  <si>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</si>
  <si>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</si>
  <si>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</si>
  <si>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</si>
  <si>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</si>
  <si>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</si>
  <si>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</si>
  <si>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</si>
  <si>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</si>
  <si>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</si>
  <si>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</si>
  <si>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</si>
  <si>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</si>
  <si>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</si>
  <si>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</si>
  <si>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</si>
  <si>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</si>
  <si>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</si>
  <si>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</si>
  <si>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</si>
  <si>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</si>
  <si>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</si>
  <si>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</si>
  <si>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</si>
  <si>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</si>
  <si>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</si>
  <si>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</si>
  <si>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</si>
  <si>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</si>
  <si>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</si>
  <si>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</si>
  <si>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</si>
  <si>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</si>
  <si>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</si>
  <si>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</si>
  <si>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</si>
  <si>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</si>
  <si>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</si>
  <si>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</si>
  <si>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</si>
  <si>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</si>
  <si>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</si>
  <si>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</si>
  <si>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</si>
  <si>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</si>
  <si>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</si>
  <si>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</si>
  <si>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</si>
  <si>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</si>
  <si>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</si>
  <si>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</si>
  <si>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</si>
  <si>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</si>
  <si>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</si>
  <si>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</si>
  <si>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</si>
  <si>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</si>
  <si>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</si>
  <si>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</si>
  <si>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</si>
  <si>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</si>
  <si>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</si>
  <si>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</si>
  <si>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</si>
  <si>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</si>
  <si>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</si>
  <si>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</si>
  <si>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</si>
  <si>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</si>
  <si>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</si>
  <si>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</si>
  <si>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</si>
  <si>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</si>
  <si>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</si>
  <si>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</si>
  <si>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</si>
  <si>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</si>
  <si>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</si>
  <si>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</si>
  <si>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</si>
  <si>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</si>
  <si>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</si>
  <si>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</si>
  <si>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</si>
  <si>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</si>
  <si>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</si>
  <si>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</si>
  <si>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</si>
  <si>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</si>
  <si>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</si>
  <si>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</si>
  <si>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</si>
  <si>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</si>
  <si>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</si>
  <si>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</si>
  <si>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</si>
  <si>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</si>
  <si>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</si>
  <si>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</si>
  <si>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</si>
  <si>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</si>
  <si>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</si>
  <si>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</si>
  <si>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</si>
  <si>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</si>
  <si>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</si>
  <si>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</si>
  <si>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</si>
  <si>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</si>
  <si>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</si>
  <si>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</si>
  <si>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</si>
  <si>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</si>
  <si>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</si>
  <si>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</si>
  <si>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</si>
  <si>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</si>
  <si>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</si>
  <si>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</si>
  <si>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</si>
  <si>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</si>
  <si>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</si>
  <si>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</si>
  <si>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</si>
  <si>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</si>
  <si>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</si>
  <si>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</si>
  <si>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</si>
  <si>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</si>
  <si>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</si>
  <si>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</si>
  <si>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</si>
  <si>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</si>
  <si>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</si>
  <si>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</si>
  <si>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</si>
  <si>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</si>
  <si>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</si>
  <si>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</si>
  <si>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</si>
  <si>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</si>
  <si>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</si>
  <si>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</si>
  <si>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</si>
  <si>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</si>
  <si>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</si>
  <si>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</si>
  <si>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</si>
  <si>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</si>
  <si>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</si>
  <si>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</si>
  <si>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</si>
  <si>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</si>
  <si>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</si>
  <si>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</si>
  <si>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</si>
  <si>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</si>
  <si>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</si>
  <si>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</si>
  <si>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</si>
  <si>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</si>
  <si>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</si>
  <si>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</si>
  <si>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</si>
  <si>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</si>
  <si>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</si>
  <si>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</si>
  <si>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</si>
  <si>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</si>
  <si>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</si>
  <si>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</si>
  <si>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</si>
  <si>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</si>
  <si>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</si>
  <si>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</si>
  <si>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</si>
  <si>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</si>
  <si>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</si>
  <si>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</si>
  <si>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</si>
  <si>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</si>
  <si>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</si>
  <si>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</si>
  <si>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</si>
  <si>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</si>
  <si>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</si>
  <si>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</si>
  <si>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</si>
  <si>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</si>
  <si>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</si>
  <si>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</si>
  <si>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</si>
  <si>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</si>
  <si>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</si>
  <si>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</si>
  <si>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</si>
  <si>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</si>
  <si>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</si>
  <si>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</si>
  <si>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</si>
  <si>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</si>
  <si>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</si>
  <si>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</si>
  <si>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</si>
  <si>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</si>
  <si>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</si>
  <si>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</si>
  <si>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</si>
  <si>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</si>
  <si>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</si>
  <si>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</si>
  <si>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</si>
  <si>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</si>
  <si>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</si>
  <si>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</si>
  <si>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</si>
  <si>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</si>
  <si>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</si>
  <si>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</si>
  <si>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</si>
  <si>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</si>
  <si>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</si>
  <si>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</si>
  <si>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</si>
  <si>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</si>
  <si>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</si>
  <si>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</si>
  <si>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</si>
  <si>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</si>
  <si>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</si>
  <si>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</si>
  <si>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</si>
  <si>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</si>
  <si>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</si>
  <si>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</si>
  <si>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</si>
  <si>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</si>
  <si>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</si>
  <si>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</si>
  <si>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</si>
  <si>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</si>
  <si>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</si>
  <si>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</si>
  <si>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</si>
  <si>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</si>
  <si>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</si>
  <si>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</si>
  <si>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</si>
  <si>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</si>
  <si>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</si>
  <si>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</si>
  <si>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</si>
  <si>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</si>
  <si>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</si>
  <si>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</si>
  <si>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</si>
  <si>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</si>
  <si>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</si>
  <si>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</si>
  <si>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</si>
  <si>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</si>
  <si>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</si>
  <si>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</si>
  <si>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</si>
  <si>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</si>
  <si>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</si>
  <si>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</si>
  <si>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</si>
  <si>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</si>
  <si>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</si>
  <si>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</si>
  <si>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</si>
  <si>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</si>
  <si>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</si>
  <si>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</si>
  <si>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</si>
  <si>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</si>
  <si>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</si>
  <si>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</si>
  <si>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</si>
  <si>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</si>
  <si>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</si>
  <si>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</si>
  <si>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</si>
  <si>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</si>
  <si>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</si>
  <si>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</si>
  <si>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</si>
  <si>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</si>
  <si>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</si>
  <si>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</si>
  <si>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</si>
  <si>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</si>
  <si>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</si>
  <si>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</si>
  <si>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</si>
  <si>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</si>
  <si>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</si>
  <si>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</si>
  <si>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</si>
  <si>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</si>
  <si>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</si>
  <si>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</si>
  <si>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</si>
  <si>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</si>
  <si>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</si>
  <si>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</si>
  <si>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</si>
  <si>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</si>
  <si>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</si>
  <si>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</si>
  <si>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</si>
  <si>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</si>
  <si>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</si>
  <si>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</si>
  <si>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</si>
  <si>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</si>
  <si>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</si>
  <si>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</si>
  <si>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</si>
  <si>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</si>
  <si>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</si>
  <si>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</si>
  <si>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</si>
  <si>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</si>
  <si>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</si>
  <si>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</si>
  <si>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</si>
  <si>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</si>
  <si>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</si>
  <si>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</si>
  <si>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</si>
  <si>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</si>
  <si>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</si>
  <si>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</si>
  <si>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</si>
  <si>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</si>
  <si>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</si>
  <si>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</si>
  <si>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</si>
  <si>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</si>
  <si>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</si>
  <si>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</si>
  <si>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</si>
  <si>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</si>
  <si>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</si>
  <si>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</si>
  <si>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</si>
  <si>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</si>
  <si>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</si>
  <si>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</si>
  <si>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</si>
  <si>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</si>
  <si>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</si>
  <si>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</si>
  <si>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</si>
  <si>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</si>
  <si>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</si>
  <si>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</si>
  <si>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</si>
  <si>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</si>
  <si>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</si>
  <si>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</si>
  <si>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</si>
  <si>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</si>
  <si>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</si>
  <si>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</si>
  <si>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</si>
  <si>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</si>
  <si>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</si>
  <si>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</si>
  <si>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</si>
  <si>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</si>
  <si>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</si>
  <si>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</si>
  <si>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</si>
  <si>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</si>
  <si>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</si>
  <si>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</si>
  <si>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</si>
  <si>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</si>
  <si>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</si>
  <si>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</si>
  <si>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</si>
  <si>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</si>
  <si>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</si>
  <si>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</si>
  <si>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</si>
  <si>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</si>
  <si>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</si>
  <si>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</si>
  <si>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</si>
  <si>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</si>
  <si>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</si>
  <si>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</si>
  <si>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</si>
  <si>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</si>
  <si>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</si>
  <si>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</si>
  <si>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</si>
  <si>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</si>
  <si>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</si>
  <si>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</si>
  <si>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</si>
  <si>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</si>
  <si>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</si>
  <si>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</si>
  <si>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</si>
  <si>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</si>
  <si>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</si>
  <si>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</si>
  <si>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</si>
  <si>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</si>
  <si>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</si>
  <si>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</si>
  <si>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</si>
  <si>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</si>
  <si>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</si>
  <si>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</si>
  <si>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</si>
  <si>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</si>
  <si>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</si>
  <si>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</si>
  <si>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</si>
  <si>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</si>
  <si>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</si>
  <si>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</si>
  <si>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</si>
  <si>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</si>
  <si>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</si>
  <si>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</si>
  <si>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</si>
  <si>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</si>
  <si>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</si>
  <si>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</si>
  <si>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</si>
  <si>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</si>
  <si>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</si>
  <si>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</si>
  <si>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</si>
  <si>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</si>
  <si>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</si>
  <si>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</si>
  <si>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</si>
  <si>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</si>
  <si>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</si>
  <si>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</si>
  <si>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</si>
  <si>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</si>
  <si>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</si>
  <si>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</si>
  <si>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</si>
  <si>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</si>
  <si>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</si>
  <si>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</si>
  <si>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</si>
  <si>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</si>
  <si>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</si>
  <si>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</si>
  <si>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</si>
  <si>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</si>
  <si>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</si>
  <si>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</si>
  <si>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</si>
  <si>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</si>
  <si>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</si>
  <si>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</si>
  <si>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</si>
  <si>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</si>
  <si>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</si>
  <si>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</si>
  <si>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</si>
  <si>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</si>
  <si>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</si>
  <si>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</si>
  <si>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</si>
  <si>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</si>
  <si>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</si>
  <si>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</si>
  <si>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</si>
  <si>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</si>
  <si>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</si>
  <si>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</si>
  <si>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</si>
  <si>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</si>
  <si>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</si>
  <si>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</si>
  <si>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</si>
  <si>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</si>
  <si>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</si>
  <si>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</si>
  <si>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</si>
  <si>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</si>
  <si>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</si>
  <si>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</si>
  <si>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</si>
  <si>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</si>
  <si>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</si>
  <si>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</si>
  <si>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</si>
  <si>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</si>
  <si>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</si>
  <si>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</si>
  <si>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</si>
  <si>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</si>
  <si>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</si>
  <si>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</si>
  <si>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</si>
  <si>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</si>
  <si>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</si>
  <si>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</si>
  <si>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</si>
  <si>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</si>
  <si>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</si>
  <si>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</si>
  <si>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</si>
  <si>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</si>
  <si>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</si>
  <si>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</si>
  <si>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</si>
  <si>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</si>
  <si>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</si>
  <si>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</si>
  <si>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</si>
  <si>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</si>
  <si>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</si>
  <si>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</si>
  <si>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</si>
  <si>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</si>
  <si>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</si>
  <si>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</si>
  <si>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</si>
  <si>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</si>
  <si>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</si>
  <si>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</si>
  <si>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</si>
  <si>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</si>
  <si>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</si>
  <si>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</si>
  <si>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</si>
  <si>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</si>
  <si>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</si>
  <si>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</si>
  <si>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</si>
  <si>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</si>
  <si>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</si>
  <si>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</si>
  <si>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</si>
  <si>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</si>
  <si>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</si>
  <si>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</si>
  <si>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</si>
  <si>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</si>
  <si>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</si>
  <si>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</si>
  <si>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</si>
  <si>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</si>
  <si>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</si>
  <si>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</si>
  <si>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</si>
  <si>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</si>
  <si>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</si>
  <si>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</si>
  <si>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</si>
  <si>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</si>
  <si>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</si>
  <si>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</si>
  <si>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</si>
  <si>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</si>
  <si>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</si>
  <si>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</si>
  <si>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</si>
  <si>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</si>
  <si>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</si>
  <si>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</si>
  <si>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</si>
  <si>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</si>
  <si>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</si>
  <si>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</si>
  <si>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</si>
  <si>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</si>
  <si>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</si>
  <si>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</si>
  <si>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</si>
  <si>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</si>
  <si>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</si>
  <si>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</si>
  <si>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</si>
  <si>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</si>
  <si>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</si>
  <si>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</si>
  <si>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</si>
  <si>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</si>
  <si>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</si>
  <si>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</si>
  <si>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</si>
  <si>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</si>
  <si>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</si>
  <si>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</si>
  <si>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</si>
  <si>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</si>
  <si>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</si>
  <si>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</si>
  <si>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</si>
  <si>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</si>
  <si>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</si>
  <si>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</si>
  <si>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</si>
  <si>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</si>
  <si>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</si>
  <si>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</si>
  <si>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</si>
  <si>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</si>
  <si>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</si>
  <si>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</si>
  <si>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</si>
  <si>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</si>
  <si>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</si>
  <si>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</si>
  <si>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</si>
  <si>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</si>
  <si>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</si>
  <si>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</si>
  <si>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</si>
  <si>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</si>
  <si>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</si>
  <si>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</si>
  <si>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</si>
  <si>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</si>
  <si>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</si>
  <si>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</si>
  <si>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</si>
  <si>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</si>
  <si>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</si>
  <si>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</si>
  <si>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</si>
  <si>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</si>
  <si>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</si>
  <si>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</si>
  <si>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</si>
  <si>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</si>
  <si>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</si>
  <si>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</si>
  <si>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</si>
  <si>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</si>
  <si>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</si>
  <si>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</si>
  <si>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</si>
  <si>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</si>
  <si>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</si>
  <si>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</si>
  <si>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</si>
  <si>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</si>
  <si>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</si>
  <si>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</si>
  <si>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</si>
  <si>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</si>
  <si>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</si>
  <si>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</si>
  <si>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</si>
  <si>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</si>
  <si>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</si>
  <si>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</si>
  <si>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</si>
  <si>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</si>
  <si>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</si>
  <si>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</si>
  <si>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</si>
  <si>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</si>
  <si>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</si>
  <si>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</si>
  <si>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</si>
  <si>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</si>
  <si>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</si>
  <si>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</si>
  <si>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</si>
  <si>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</si>
  <si>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</si>
  <si>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</si>
  <si>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</si>
  <si>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</si>
  <si>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</si>
  <si>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</si>
  <si>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</si>
  <si>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</si>
  <si>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</si>
  <si>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</si>
  <si>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</si>
  <si>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</si>
  <si>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</si>
  <si>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</si>
  <si>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</si>
  <si>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</si>
  <si>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</si>
  <si>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</si>
  <si>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</si>
  <si>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</si>
  <si>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</si>
  <si>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</si>
  <si>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</si>
  <si>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</si>
  <si>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</si>
  <si>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</si>
  <si>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</si>
  <si>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</si>
  <si>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</si>
  <si>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</si>
  <si>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</si>
  <si>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</si>
  <si>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</si>
  <si>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</si>
  <si>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</si>
  <si>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</si>
  <si>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</si>
  <si>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</si>
  <si>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</si>
  <si>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</si>
  <si>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</si>
  <si>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</si>
  <si>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</si>
  <si>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</si>
  <si>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</si>
  <si>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</si>
  <si>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</si>
  <si>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</si>
  <si>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</si>
  <si>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</si>
  <si>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</si>
  <si>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</si>
  <si>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</si>
  <si>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</si>
  <si>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</si>
  <si>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</si>
  <si>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</si>
  <si>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</si>
  <si>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</si>
  <si>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</si>
  <si>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</si>
  <si>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</si>
  <si>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</si>
  <si>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</si>
  <si>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</si>
  <si>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</si>
  <si>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</si>
  <si>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</si>
  <si>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</si>
  <si>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</si>
  <si>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</si>
  <si>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</si>
  <si>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</si>
  <si>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</si>
  <si>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</si>
  <si>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</si>
  <si>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</si>
  <si>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</si>
  <si>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</si>
  <si>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</si>
  <si>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</si>
  <si>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</si>
  <si>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</si>
  <si>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</si>
  <si>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</si>
  <si>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</si>
  <si>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</si>
  <si>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</si>
  <si>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</si>
  <si>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</si>
  <si>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</si>
  <si>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</si>
  <si>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</si>
  <si>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</si>
  <si>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</si>
  <si>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</si>
  <si>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</si>
  <si>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</si>
  <si>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</si>
  <si>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</si>
  <si>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</si>
  <si>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</si>
  <si>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</si>
  <si>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</si>
  <si>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</si>
  <si>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</si>
  <si>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</si>
  <si>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</si>
  <si>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</si>
  <si>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</si>
  <si>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</si>
  <si>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</si>
  <si>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</si>
  <si>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</si>
  <si>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</si>
  <si>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</si>
  <si>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</si>
  <si>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</si>
  <si>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</si>
  <si>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</si>
  <si>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</si>
  <si>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</si>
  <si>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</si>
  <si>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</si>
  <si>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</si>
  <si>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</si>
  <si>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</si>
  <si>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</si>
  <si>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</si>
  <si>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</si>
  <si>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</si>
  <si>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</si>
  <si>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</si>
  <si>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</si>
  <si>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</si>
  <si>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</si>
  <si>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</si>
  <si>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</si>
  <si>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</si>
  <si>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</si>
  <si>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</si>
  <si>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</si>
  <si>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</si>
  <si>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</si>
  <si>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</si>
  <si>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</si>
  <si>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</si>
  <si>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</si>
  <si>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</si>
  <si>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</si>
  <si>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</si>
  <si>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</si>
  <si>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</si>
  <si>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</si>
  <si>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</si>
  <si>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</si>
  <si>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</si>
  <si>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</si>
  <si>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</si>
  <si>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</si>
  <si>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</si>
  <si>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</si>
  <si>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</si>
  <si>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</si>
  <si>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</si>
  <si>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</si>
  <si>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</si>
  <si>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</si>
  <si>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</si>
  <si>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</si>
  <si>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</si>
  <si>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</si>
  <si>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</si>
  <si>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</si>
  <si>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</si>
  <si>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</si>
  <si>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</si>
  <si>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</si>
  <si>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</si>
  <si>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</si>
  <si>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</si>
  <si>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</si>
  <si>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</si>
  <si>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</si>
  <si>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</si>
  <si>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</si>
  <si>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</si>
  <si>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</si>
  <si>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</si>
  <si>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</si>
  <si>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</si>
  <si>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</si>
  <si>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</si>
  <si>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</si>
  <si>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</si>
  <si>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</si>
  <si>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</si>
  <si>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</si>
  <si>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</si>
  <si>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</si>
  <si>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</si>
  <si>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</si>
  <si>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</si>
  <si>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</si>
  <si>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</si>
  <si>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</si>
  <si>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</si>
  <si>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</si>
  <si>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</si>
  <si>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</si>
  <si>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</si>
  <si>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</si>
  <si>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</si>
  <si>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</si>
  <si>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</si>
  <si>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</si>
  <si>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</si>
  <si>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</si>
  <si>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</si>
  <si>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</si>
  <si>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</si>
  <si>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</si>
  <si>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</si>
  <si>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</si>
  <si>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</si>
  <si>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</si>
  <si>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</si>
  <si>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</si>
  <si>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</si>
  <si>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</si>
  <si>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</si>
  <si>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</si>
  <si>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</si>
  <si>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</si>
  <si>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</si>
  <si>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</si>
  <si>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</si>
  <si>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</si>
  <si>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</si>
  <si>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</si>
  <si>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</si>
  <si>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</si>
  <si>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</si>
  <si>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</si>
  <si>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</si>
  <si>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</si>
  <si>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</si>
  <si>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</si>
  <si>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</si>
  <si>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</si>
  <si>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</si>
  <si>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</si>
  <si>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</si>
  <si>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</si>
  <si>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</si>
  <si>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</si>
  <si>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</si>
  <si>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</si>
  <si>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</si>
  <si>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</si>
  <si>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</si>
  <si>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</si>
  <si>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</si>
  <si>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</si>
  <si>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</si>
  <si>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</si>
  <si>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</si>
  <si>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</si>
  <si>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</si>
  <si>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</si>
  <si>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</si>
  <si>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</si>
  <si>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</si>
  <si>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</si>
  <si>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</si>
  <si>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</si>
  <si>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</si>
  <si>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</si>
  <si>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</si>
  <si>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</si>
  <si>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</si>
  <si>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</si>
  <si>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</si>
  <si>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</si>
  <si>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</si>
  <si>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</si>
  <si>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</si>
  <si>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</si>
  <si>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</si>
  <si>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</si>
  <si>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</si>
  <si>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</si>
  <si>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</si>
  <si>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</si>
  <si>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</si>
  <si>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</si>
  <si>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</si>
  <si>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</si>
  <si>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</si>
  <si>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</si>
  <si>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</si>
  <si>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</si>
  <si>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</si>
  <si>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</si>
  <si>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</si>
  <si>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</si>
  <si>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</si>
  <si>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</si>
  <si>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</si>
  <si>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</si>
  <si>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</si>
  <si>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</si>
  <si>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</si>
  <si>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</si>
  <si>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</si>
  <si>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</si>
  <si>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</si>
  <si>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</si>
  <si>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</si>
  <si>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</si>
  <si>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</si>
  <si>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</si>
  <si>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</si>
  <si>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</si>
  <si>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</si>
  <si>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</si>
  <si>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</si>
  <si>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</si>
  <si>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</si>
  <si>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</si>
  <si>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</si>
  <si>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</si>
  <si>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</si>
  <si>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</si>
  <si>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</si>
  <si>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</si>
  <si>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</si>
  <si>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</si>
  <si>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</si>
  <si>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</si>
  <si>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</si>
  <si>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</si>
  <si>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</si>
  <si>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</si>
  <si>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</si>
  <si>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</si>
  <si>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</si>
  <si>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</si>
  <si>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</si>
  <si>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</si>
  <si>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</si>
  <si>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</si>
  <si>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</si>
  <si>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</si>
  <si>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</si>
  <si>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</si>
  <si>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</si>
  <si>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</si>
  <si>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</si>
  <si>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</si>
  <si>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</si>
  <si>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</si>
  <si>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</si>
  <si>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</si>
  <si>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</si>
  <si>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</si>
  <si>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</si>
  <si>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</si>
  <si>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</si>
  <si>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</si>
  <si>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</si>
  <si>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</si>
  <si>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</si>
  <si>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</si>
  <si>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</si>
  <si>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</si>
  <si>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</si>
  <si>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</si>
  <si>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</si>
  <si>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</si>
  <si>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</si>
  <si>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</si>
  <si>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</si>
  <si>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</si>
  <si>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</si>
  <si>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</si>
  <si>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</si>
  <si>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</si>
  <si>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</si>
  <si>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</si>
  <si>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</si>
  <si>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</si>
  <si>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</si>
  <si>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</si>
  <si>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</si>
  <si>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</si>
  <si>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</si>
  <si>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</si>
  <si>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</si>
  <si>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</si>
  <si>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</si>
  <si>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</si>
  <si>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</si>
  <si>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</si>
  <si>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</si>
  <si>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</si>
  <si>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</si>
  <si>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</si>
  <si>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</si>
  <si>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</si>
  <si>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</si>
  <si>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</si>
  <si>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</si>
  <si>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</si>
  <si>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</si>
  <si>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</si>
  <si>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</si>
  <si>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</si>
  <si>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</si>
  <si>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</si>
  <si>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</si>
  <si>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</si>
  <si>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</si>
  <si>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</si>
  <si>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</si>
  <si>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</si>
  <si>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</si>
  <si>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</si>
  <si>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</si>
  <si>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</si>
  <si>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</si>
  <si>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</si>
  <si>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</si>
  <si>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</si>
  <si>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</si>
  <si>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</si>
  <si>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</si>
  <si>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</si>
  <si>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</si>
  <si>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</si>
  <si>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</si>
  <si>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</si>
  <si>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</si>
  <si>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</si>
  <si>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</si>
  <si>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</si>
  <si>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</si>
  <si>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</si>
  <si>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</si>
  <si>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</si>
  <si>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</si>
  <si>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</si>
  <si>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</si>
  <si>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</si>
  <si>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</si>
  <si>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</si>
  <si>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</si>
  <si>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</si>
  <si>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</si>
  <si>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</si>
  <si>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</si>
  <si>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</si>
  <si>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</si>
  <si>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</si>
  <si>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</si>
  <si>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</si>
  <si>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</si>
  <si>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</si>
  <si>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</si>
  <si>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</si>
  <si>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</si>
  <si>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</si>
  <si>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</si>
  <si>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</si>
  <si>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</si>
  <si>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</si>
  <si>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</si>
  <si>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</si>
  <si>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</si>
  <si>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</si>
  <si>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</si>
  <si>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</si>
  <si>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</si>
  <si>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</si>
  <si>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</si>
  <si>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</si>
  <si>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</si>
  <si>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</si>
  <si>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</si>
  <si>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</si>
  <si>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</si>
  <si>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</si>
  <si>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</si>
  <si>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</si>
  <si>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</si>
  <si>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</si>
  <si>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</si>
  <si>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</si>
  <si>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</si>
  <si>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</si>
  <si>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</si>
  <si>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</si>
  <si>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</si>
  <si>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</si>
  <si>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</si>
  <si>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</si>
  <si>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</si>
  <si>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</si>
  <si>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</si>
  <si>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</si>
  <si>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</si>
  <si>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</si>
  <si>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</si>
  <si>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</si>
  <si>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</si>
  <si>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</si>
  <si>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</si>
  <si>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</si>
  <si>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</si>
  <si>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</si>
  <si>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</si>
  <si>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</si>
  <si>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</si>
  <si>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</si>
  <si>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</si>
  <si>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</si>
  <si>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</si>
  <si>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</si>
  <si>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</si>
  <si>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</si>
  <si>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</si>
  <si>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</si>
  <si>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</si>
  <si>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</si>
  <si>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</si>
  <si>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</si>
  <si>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</si>
  <si>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</si>
  <si>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</si>
  <si>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</si>
  <si>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</si>
  <si>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</si>
  <si>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</si>
  <si>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</si>
  <si>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</si>
  <si>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</si>
  <si>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</si>
  <si>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</si>
  <si>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</si>
  <si>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</si>
  <si>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</si>
  <si>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</si>
  <si>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</si>
  <si>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</si>
  <si>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</si>
  <si>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</si>
  <si>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</si>
  <si>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</si>
  <si>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</si>
  <si>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</si>
  <si>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</si>
  <si>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</si>
  <si>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</si>
  <si>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</si>
  <si>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</si>
  <si>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</si>
  <si>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</si>
  <si>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</si>
  <si>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</si>
  <si>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</si>
  <si>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</si>
  <si>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</si>
  <si>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</si>
  <si>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</si>
  <si>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</si>
  <si>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</si>
  <si>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</si>
  <si>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</si>
  <si>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</si>
  <si>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</si>
  <si>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</si>
  <si>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</si>
  <si>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</si>
  <si>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</si>
  <si>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</si>
  <si>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</si>
  <si>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</si>
  <si>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</si>
  <si>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</si>
  <si>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</si>
  <si>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</si>
  <si>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</si>
  <si>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</si>
  <si>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</si>
  <si>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</si>
  <si>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</si>
  <si>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</si>
  <si>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</si>
  <si>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</si>
  <si>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</si>
  <si>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</si>
  <si>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</si>
  <si>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</si>
  <si>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</si>
  <si>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</si>
  <si>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</si>
  <si>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</si>
  <si>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</si>
  <si>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</si>
  <si>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</si>
  <si>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</si>
  <si>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</si>
  <si>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</si>
  <si>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</si>
  <si>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</si>
  <si>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</si>
  <si>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</si>
  <si>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</si>
  <si>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</si>
  <si>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</si>
  <si>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</si>
  <si>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</si>
  <si>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</si>
  <si>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</si>
  <si>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</si>
  <si>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</si>
  <si>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</si>
  <si>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</si>
  <si>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</si>
  <si>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</si>
  <si>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</si>
  <si>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</si>
  <si>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</si>
  <si>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</si>
  <si>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</si>
  <si>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</si>
  <si>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</si>
  <si>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</si>
  <si>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</si>
  <si>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</si>
  <si>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</si>
  <si>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</si>
  <si>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</si>
  <si>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</si>
  <si>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</si>
  <si>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</si>
  <si>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</si>
  <si>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</si>
  <si>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</si>
  <si>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</si>
  <si>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</si>
  <si>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</si>
  <si>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</si>
  <si>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</si>
  <si>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</si>
  <si>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</si>
  <si>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</si>
  <si>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</si>
  <si>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</si>
  <si>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</si>
  <si>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</si>
  <si>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</si>
  <si>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</si>
  <si>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</si>
  <si>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</si>
  <si>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</si>
  <si>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</si>
  <si>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</si>
  <si>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</si>
  <si>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</si>
  <si>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</si>
  <si>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</si>
  <si>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</si>
  <si>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</si>
  <si>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</si>
  <si>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</si>
  <si>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</si>
  <si>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</si>
  <si>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</si>
  <si>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</si>
  <si>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</si>
  <si>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</si>
  <si>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</si>
  <si>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</si>
  <si>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</si>
  <si>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</si>
  <si>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</si>
  <si>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</si>
  <si>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</si>
  <si>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</si>
  <si>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</si>
  <si>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</si>
  <si>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</si>
  <si>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</si>
  <si>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</si>
  <si>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</si>
  <si>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</si>
  <si>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</si>
  <si>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</si>
  <si>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</si>
  <si>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</si>
  <si>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</si>
  <si>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</si>
  <si>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</si>
  <si>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</si>
  <si>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</si>
  <si>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</si>
  <si>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</si>
  <si>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</si>
  <si>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</si>
  <si>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</si>
  <si>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</si>
  <si>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</si>
  <si>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</si>
  <si>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</si>
  <si>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</si>
  <si>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</si>
  <si>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</si>
  <si>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</si>
  <si>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</si>
  <si>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</si>
  <si>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</si>
  <si>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</si>
  <si>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</si>
  <si>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</si>
  <si>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</si>
  <si>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</si>
  <si>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</si>
  <si>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</si>
  <si>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</si>
  <si>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</si>
  <si>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</si>
  <si>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</si>
  <si>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</si>
  <si>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</si>
  <si>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</si>
  <si>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</si>
  <si>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</si>
  <si>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</si>
  <si>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</si>
  <si>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</si>
  <si>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</si>
  <si>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</si>
  <si>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</si>
  <si>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</si>
  <si>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</si>
  <si>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</si>
  <si>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</si>
  <si>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</si>
  <si>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</si>
  <si>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</si>
  <si>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</si>
  <si>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</si>
  <si>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</si>
  <si>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</si>
  <si>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</si>
  <si>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</si>
  <si>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</si>
  <si>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</si>
  <si>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</si>
  <si>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</si>
  <si>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</si>
  <si>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</si>
  <si>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</si>
  <si>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</si>
  <si>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</si>
  <si>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</si>
  <si>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</si>
  <si>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</si>
  <si>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</si>
  <si>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</si>
  <si>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</si>
  <si>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</si>
  <si>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</si>
  <si>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</si>
  <si>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</si>
  <si>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</si>
  <si>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</si>
  <si>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</si>
  <si>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</si>
  <si>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</si>
  <si>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</si>
  <si>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</si>
  <si>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</si>
  <si>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</si>
  <si>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</si>
  <si>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</si>
  <si>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</si>
  <si>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</si>
  <si>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</si>
  <si>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</si>
  <si>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</si>
  <si>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</si>
  <si>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</si>
  <si>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</si>
  <si>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</si>
  <si>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</si>
  <si>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</si>
  <si>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</si>
  <si>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</si>
  <si>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</si>
  <si>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</si>
  <si>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</si>
  <si>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</si>
  <si>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</si>
  <si>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</si>
  <si>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</si>
  <si>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</si>
  <si>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</si>
  <si>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</si>
  <si>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</si>
  <si>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</si>
  <si>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</si>
  <si>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</si>
  <si>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</si>
  <si>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</si>
  <si>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</si>
  <si>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</si>
  <si>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</si>
  <si>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</si>
  <si>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</si>
  <si>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</si>
  <si>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</si>
  <si>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</si>
  <si>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</si>
  <si>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</si>
  <si>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</si>
  <si>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</si>
  <si>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</si>
  <si>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</si>
  <si>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</si>
  <si>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</si>
  <si>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</si>
  <si>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</si>
  <si>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</si>
  <si>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</si>
  <si>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</si>
  <si>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</si>
  <si>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</si>
  <si>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</si>
  <si>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</si>
  <si>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</si>
  <si>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</si>
  <si>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</si>
  <si>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</si>
  <si>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</si>
  <si>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</si>
  <si>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</si>
  <si>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</si>
  <si>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</si>
  <si>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</si>
  <si>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</si>
  <si>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</si>
  <si>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</si>
  <si>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</si>
  <si>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</si>
  <si>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</si>
  <si>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</si>
  <si>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</si>
  <si>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</si>
  <si>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</si>
  <si>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</si>
  <si>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</si>
  <si>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</si>
  <si>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</si>
  <si>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</si>
  <si>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</si>
  <si>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</si>
  <si>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</si>
  <si>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</si>
  <si>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</si>
  <si>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</si>
  <si>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</si>
  <si>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</si>
  <si>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</si>
  <si>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</si>
  <si>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</si>
  <si>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</si>
  <si>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</si>
  <si>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</si>
  <si>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</si>
  <si>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</si>
  <si>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</si>
  <si>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</si>
  <si>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</si>
  <si>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</si>
  <si>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</si>
  <si>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</si>
  <si>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</si>
  <si>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</si>
  <si>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</si>
  <si>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</si>
  <si>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</si>
  <si>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</si>
  <si>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</si>
  <si>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</si>
  <si>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</si>
  <si>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</si>
  <si>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</si>
  <si>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</si>
  <si>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</si>
  <si>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</si>
  <si>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</si>
  <si>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</si>
  <si>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</si>
  <si>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</si>
  <si>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</si>
  <si>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</si>
  <si>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</si>
  <si>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</si>
  <si>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</si>
  <si>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</si>
  <si>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</si>
  <si>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</si>
  <si>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</si>
  <si>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</si>
  <si>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</si>
  <si>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</si>
  <si>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</si>
  <si>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</si>
  <si>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</si>
  <si>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</si>
  <si>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</si>
  <si>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</si>
  <si>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</si>
  <si>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</si>
  <si>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</si>
  <si>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</si>
  <si>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</si>
  <si>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</si>
  <si>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</si>
  <si>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</si>
  <si>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</si>
  <si>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</si>
  <si>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</si>
  <si>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</si>
  <si>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</si>
  <si>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</si>
  <si>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</si>
  <si>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</si>
  <si>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</si>
  <si>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</si>
  <si>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</si>
  <si>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</si>
  <si>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</si>
  <si>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</si>
  <si>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</si>
  <si>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</si>
  <si>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</si>
  <si>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</si>
  <si>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</si>
  <si>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</si>
  <si>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</si>
  <si>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</si>
  <si>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</si>
  <si>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</si>
  <si>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</si>
  <si>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</si>
  <si>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</si>
  <si>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</si>
  <si>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</si>
  <si>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</si>
  <si>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</si>
  <si>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</si>
  <si>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</si>
  <si>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</si>
  <si>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</si>
  <si>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</si>
  <si>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</si>
  <si>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</si>
  <si>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</si>
  <si>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</si>
  <si>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</si>
  <si>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</si>
  <si>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</si>
  <si>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</si>
  <si>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</si>
  <si>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</si>
  <si>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</si>
  <si>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</si>
  <si>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</si>
  <si>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</si>
  <si>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</si>
  <si>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</si>
  <si>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</si>
  <si>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</si>
  <si>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</si>
  <si>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</si>
  <si>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</si>
  <si>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</si>
  <si>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</si>
  <si>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</si>
  <si>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</si>
  <si>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</si>
  <si>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</si>
  <si>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</si>
  <si>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</si>
  <si>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</si>
  <si>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</si>
  <si>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</si>
  <si>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</si>
  <si>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</si>
  <si>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</si>
  <si>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</si>
  <si>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</si>
  <si>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</si>
  <si>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</si>
  <si>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</si>
  <si>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</si>
  <si>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</si>
  <si>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</si>
  <si>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</si>
  <si>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</si>
  <si>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</si>
  <si>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</si>
  <si>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</si>
  <si>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</si>
  <si>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</si>
  <si>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</si>
  <si>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</si>
  <si>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</si>
  <si>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</si>
  <si>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</si>
  <si>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</si>
  <si>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</si>
  <si>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</si>
  <si>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</si>
  <si>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</si>
  <si>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</si>
  <si>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</si>
  <si>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</si>
  <si>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</si>
  <si>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</si>
  <si>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</si>
  <si>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</si>
  <si>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</si>
  <si>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</si>
  <si>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</si>
  <si>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</si>
  <si>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</si>
  <si>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</si>
  <si>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</si>
  <si>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</si>
  <si>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</si>
  <si>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</si>
  <si>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</si>
  <si>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</si>
  <si>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</si>
  <si>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</si>
  <si>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</si>
  <si>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</si>
  <si>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</si>
  <si>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</si>
  <si>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</si>
  <si>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</si>
  <si>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</si>
  <si>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</si>
  <si>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</si>
  <si>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</si>
  <si>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</si>
  <si>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</si>
  <si>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</si>
  <si>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</si>
  <si>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</si>
  <si>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</si>
  <si>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</si>
  <si>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</si>
  <si>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</si>
  <si>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</si>
  <si>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</si>
  <si>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</si>
  <si>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</si>
  <si>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</si>
  <si>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</si>
  <si>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</si>
  <si>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</si>
  <si>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</si>
  <si>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</si>
  <si>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</si>
  <si>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</si>
  <si>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</si>
  <si>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</si>
  <si>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</si>
  <si>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</si>
  <si>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</si>
  <si>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</si>
  <si>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</si>
  <si>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</si>
  <si>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</si>
  <si>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</si>
  <si>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</si>
  <si>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</si>
  <si>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</si>
  <si>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</si>
  <si>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</si>
  <si>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</si>
  <si>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</si>
  <si>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</si>
  <si>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</si>
  <si>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</si>
  <si>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</si>
  <si>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</si>
  <si>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</si>
  <si>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</si>
  <si>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</si>
  <si>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</si>
  <si>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</si>
  <si>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</si>
  <si>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</si>
  <si>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</si>
  <si>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</si>
  <si>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</si>
  <si>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</si>
  <si>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</si>
  <si>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</si>
  <si>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</si>
  <si>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</si>
  <si>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</si>
  <si>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</si>
  <si>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</si>
  <si>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</si>
  <si>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</si>
  <si>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</si>
  <si>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</si>
  <si>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</si>
  <si>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</si>
  <si>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</si>
  <si>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</si>
  <si>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</si>
  <si>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</si>
  <si>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</si>
  <si>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</si>
  <si>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</si>
  <si>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</si>
  <si>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</si>
  <si>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</si>
  <si>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</si>
  <si>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</si>
  <si>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</si>
  <si>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</si>
  <si>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</si>
  <si>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</si>
  <si>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</si>
  <si>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</si>
  <si>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</si>
  <si>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</si>
  <si>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</si>
  <si>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</si>
  <si>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</si>
  <si>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</si>
  <si>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</si>
  <si>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</si>
  <si>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</si>
  <si>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</si>
  <si>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</si>
  <si>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</si>
  <si>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</si>
  <si>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</si>
  <si>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</si>
  <si>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</si>
  <si>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</si>
  <si>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</si>
  <si>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</si>
  <si>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</si>
  <si>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</si>
  <si>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</si>
  <si>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</si>
  <si>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</si>
  <si>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</si>
  <si>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</si>
  <si>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</si>
  <si>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</si>
  <si>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</si>
  <si>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</si>
  <si>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</si>
  <si>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</si>
  <si>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</si>
  <si>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</si>
  <si>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</si>
  <si>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</si>
  <si>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</si>
  <si>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</si>
  <si>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</si>
  <si>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</si>
  <si>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</si>
  <si>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</si>
  <si>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</si>
  <si>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</si>
  <si>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</si>
  <si>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</si>
  <si>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</si>
  <si>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</si>
  <si>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</si>
  <si>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</si>
  <si>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</si>
  <si>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</si>
  <si>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</si>
  <si>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</si>
  <si>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</si>
  <si>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</si>
  <si>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</si>
  <si>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</si>
  <si>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</si>
  <si>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</si>
  <si>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</si>
  <si>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</si>
  <si>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</si>
  <si>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</si>
  <si>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</si>
  <si>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</si>
  <si>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</si>
  <si>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</si>
  <si>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</si>
  <si>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</si>
  <si>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</si>
  <si>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</si>
  <si>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</si>
  <si>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</si>
  <si>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</si>
  <si>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</si>
  <si>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</si>
  <si>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</si>
  <si>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</si>
  <si>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</si>
  <si>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</si>
  <si>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</si>
  <si>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</si>
  <si>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</si>
  <si>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</si>
  <si>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</si>
  <si>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</si>
  <si>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</si>
  <si>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</si>
  <si>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</si>
  <si>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</si>
  <si>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</si>
  <si>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</si>
  <si>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</si>
  <si>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</si>
  <si>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</si>
  <si>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</si>
  <si>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</si>
  <si>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</si>
  <si>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</si>
  <si>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</si>
  <si>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</si>
  <si>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</si>
  <si>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</si>
  <si>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</si>
  <si>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</si>
  <si>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</si>
  <si>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</si>
  <si>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</si>
  <si>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</si>
  <si>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</si>
  <si>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</si>
  <si>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</si>
  <si>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</si>
  <si>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</si>
  <si>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</si>
  <si>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</si>
  <si>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</si>
  <si>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</si>
  <si>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</si>
  <si>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</si>
  <si>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</si>
  <si>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</si>
  <si>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</si>
  <si>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</si>
  <si>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</si>
  <si>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</si>
  <si>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</si>
  <si>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</si>
  <si>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</si>
  <si>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</si>
  <si>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</si>
  <si>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</si>
  <si>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</si>
  <si>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</si>
  <si>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</si>
  <si>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</si>
  <si>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</si>
  <si>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</si>
  <si>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</si>
  <si>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</si>
  <si>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</si>
  <si>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</si>
  <si>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</si>
  <si>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</si>
  <si>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</si>
  <si>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</si>
  <si>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</si>
  <si>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</si>
  <si>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</si>
  <si>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</si>
  <si>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</si>
  <si>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</si>
  <si>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</si>
  <si>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</si>
  <si>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</si>
  <si>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</si>
  <si>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</si>
  <si>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</si>
  <si>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</si>
  <si>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</si>
  <si>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</si>
  <si>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</si>
  <si>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</si>
  <si>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</si>
  <si>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</si>
  <si>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</si>
  <si>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</si>
  <si>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</si>
  <si>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</si>
  <si>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</si>
  <si>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</si>
  <si>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</si>
  <si>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</si>
  <si>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</si>
  <si>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</si>
  <si>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</si>
  <si>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</si>
  <si>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</si>
  <si>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</si>
  <si>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</si>
  <si>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</si>
  <si>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</si>
  <si>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</si>
  <si>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</si>
  <si>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</si>
  <si>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</si>
  <si>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</si>
  <si>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</si>
  <si>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</si>
  <si>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</si>
  <si>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</si>
  <si>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</si>
  <si>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</si>
  <si>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</si>
  <si>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</si>
  <si>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</si>
  <si>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</si>
  <si>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</si>
  <si>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</si>
  <si>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</si>
  <si>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</si>
  <si>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</si>
  <si>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</si>
  <si>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</si>
  <si>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</si>
  <si>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</si>
  <si>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</si>
  <si>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</si>
  <si>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</si>
  <si>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</si>
  <si>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</si>
  <si>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</si>
  <si>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</si>
  <si>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</si>
  <si>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</si>
  <si>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</si>
  <si>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</si>
  <si>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</si>
  <si>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</si>
  <si>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</si>
  <si>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</si>
  <si>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</si>
  <si>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</si>
  <si>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</si>
  <si>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</si>
  <si>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</si>
  <si>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</si>
  <si>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</si>
  <si>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</si>
  <si>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</si>
  <si>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</si>
  <si>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</si>
  <si>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</si>
  <si>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</si>
  <si>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</si>
  <si>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</si>
  <si>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</si>
  <si>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</si>
  <si>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</si>
  <si>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</si>
  <si>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</si>
  <si>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</si>
  <si>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</si>
  <si>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</si>
  <si>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</si>
  <si>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</si>
  <si>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</si>
  <si>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</si>
  <si>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</si>
  <si>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</si>
  <si>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</si>
  <si>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</si>
  <si>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</si>
  <si>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</si>
  <si>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</si>
  <si>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</si>
  <si>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</si>
  <si>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</si>
  <si>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</si>
  <si>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</si>
  <si>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</si>
  <si>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</si>
  <si>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</si>
  <si>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</si>
  <si>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</si>
  <si>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</si>
  <si>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</si>
  <si>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</si>
  <si>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</si>
  <si>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</si>
  <si>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</si>
  <si>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</si>
  <si>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</si>
  <si>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</si>
  <si>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</si>
  <si>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</si>
  <si>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</si>
  <si>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</si>
  <si>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</si>
  <si>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</si>
  <si>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</si>
  <si>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</si>
  <si>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</si>
  <si>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</si>
  <si>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</si>
  <si>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</si>
  <si>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</si>
  <si>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</si>
  <si>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</si>
  <si>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</si>
  <si>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</si>
  <si>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</si>
  <si>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</si>
  <si>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</si>
  <si>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</si>
  <si>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</si>
  <si>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</si>
  <si>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</si>
  <si>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</si>
  <si>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</si>
  <si>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</si>
  <si>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</si>
  <si>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</si>
  <si>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</si>
  <si>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</si>
  <si>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</si>
  <si>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</si>
  <si>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</si>
  <si>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</si>
  <si>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</si>
  <si>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</si>
  <si>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</si>
  <si>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</si>
  <si>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</si>
  <si>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</si>
  <si>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</si>
  <si>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</si>
  <si>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</si>
  <si>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</si>
  <si>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</si>
  <si>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</si>
  <si>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</si>
  <si>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</si>
  <si>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</si>
  <si>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</si>
  <si>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</si>
  <si>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</si>
  <si>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</si>
  <si>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</si>
  <si>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</si>
  <si>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</si>
  <si>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</si>
  <si>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</si>
  <si>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</si>
  <si>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</si>
  <si>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</si>
  <si>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</si>
  <si>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</si>
  <si>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</si>
  <si>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</si>
  <si>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</si>
  <si>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</si>
  <si>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</si>
  <si>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</si>
  <si>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</si>
  <si>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</si>
  <si>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</si>
  <si>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</si>
  <si>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</si>
  <si>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</si>
  <si>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</si>
  <si>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</si>
  <si>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</si>
  <si>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</si>
  <si>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</si>
  <si>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</si>
  <si>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</si>
  <si>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</si>
  <si>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</si>
  <si>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</si>
  <si>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</si>
  <si>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</si>
  <si>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</si>
  <si>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</si>
  <si>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</si>
  <si>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</si>
  <si>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</si>
  <si>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</si>
  <si>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</si>
  <si>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</si>
  <si>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</si>
  <si>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</si>
  <si>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</si>
  <si>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</si>
  <si>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</si>
  <si>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</si>
  <si>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</si>
  <si>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</si>
  <si>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</si>
  <si>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</si>
  <si>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</si>
  <si>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</si>
  <si>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</si>
  <si>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</si>
  <si>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</si>
  <si>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</si>
  <si>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</si>
  <si>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</si>
  <si>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</si>
  <si>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</si>
  <si>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</si>
  <si>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</si>
  <si>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</si>
  <si>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</si>
  <si>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</si>
  <si>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</si>
  <si>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</si>
  <si>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</si>
  <si>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</si>
  <si>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</si>
  <si>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</si>
  <si>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</si>
  <si>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</si>
  <si>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</si>
  <si>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</si>
  <si>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</si>
  <si>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</si>
  <si>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</si>
  <si>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</si>
  <si>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</si>
  <si>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</si>
  <si>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</si>
  <si>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</si>
  <si>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</si>
  <si>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</si>
  <si>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</si>
  <si>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</si>
  <si>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</si>
  <si>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</si>
  <si>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</si>
  <si>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</si>
  <si>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</si>
  <si>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</si>
  <si>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</si>
  <si>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</si>
  <si>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</si>
  <si>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</si>
  <si>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</si>
  <si>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</si>
  <si>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</si>
  <si>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</si>
  <si>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</si>
  <si>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</si>
  <si>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</si>
  <si>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</si>
  <si>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</si>
  <si>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</si>
  <si>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</si>
  <si>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</si>
  <si>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</si>
  <si>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</si>
  <si>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</si>
  <si>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</si>
  <si>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</si>
  <si>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</si>
  <si>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</si>
  <si>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</si>
  <si>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</si>
  <si>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</si>
  <si>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</si>
  <si>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</si>
  <si>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</si>
  <si>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</si>
  <si>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</si>
  <si>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</si>
  <si>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</si>
  <si>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</si>
  <si>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</si>
  <si>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</si>
  <si>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</si>
  <si>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</si>
  <si>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</si>
  <si>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</si>
  <si>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</si>
  <si>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</si>
  <si>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</si>
  <si>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</si>
  <si>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</si>
  <si>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</si>
  <si>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</si>
  <si>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</si>
  <si>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</si>
  <si>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</si>
  <si>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</si>
  <si>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</si>
  <si>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</si>
  <si>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</si>
  <si>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</si>
  <si>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</si>
  <si>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</si>
  <si>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</si>
  <si>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</si>
  <si>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</si>
  <si>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</si>
  <si>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</si>
  <si>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</si>
  <si>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</si>
  <si>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</si>
  <si>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</si>
  <si>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</si>
  <si>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</si>
  <si>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</si>
  <si>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</si>
  <si>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</si>
  <si>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</si>
  <si>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</si>
  <si>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</si>
  <si>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</si>
  <si>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</si>
  <si>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</si>
  <si>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</si>
  <si>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</si>
  <si>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</si>
  <si>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</si>
  <si>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</si>
  <si>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</si>
  <si>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</si>
  <si>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</si>
  <si>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</si>
  <si>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</si>
  <si>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</si>
  <si>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</si>
  <si>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</si>
  <si>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</si>
  <si>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</si>
  <si>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</si>
  <si>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</si>
  <si>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</si>
  <si>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</si>
  <si>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</si>
  <si>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</si>
  <si>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</si>
  <si>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</si>
  <si>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</si>
  <si>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</si>
  <si>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</si>
  <si>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</si>
  <si>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</si>
  <si>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</si>
  <si>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</si>
  <si>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</si>
  <si>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</si>
  <si>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</si>
  <si>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</si>
  <si>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</si>
  <si>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</si>
  <si>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</si>
  <si>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</si>
  <si>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</si>
  <si>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</si>
  <si>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</si>
  <si>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</si>
  <si>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</si>
  <si>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</si>
  <si>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</si>
  <si>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</si>
  <si>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</si>
  <si>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</si>
  <si>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</si>
  <si>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</si>
  <si>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</si>
  <si>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</si>
  <si>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</si>
  <si>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</si>
  <si>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</si>
  <si>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</si>
  <si>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</si>
  <si>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</si>
  <si>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</si>
  <si>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</si>
  <si>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</si>
  <si>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</si>
  <si>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</si>
  <si>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</si>
  <si>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</si>
  <si>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</si>
  <si>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</si>
  <si>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</si>
  <si>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</si>
  <si>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</si>
  <si>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</si>
  <si>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</si>
  <si>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</si>
  <si>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</si>
  <si>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</si>
  <si>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</si>
  <si>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</si>
  <si>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</si>
  <si>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</si>
  <si>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</si>
  <si>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</si>
  <si>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</si>
  <si>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</si>
  <si>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</si>
  <si>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</si>
  <si>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</si>
  <si>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</si>
  <si>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</si>
  <si>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</si>
  <si>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</si>
  <si>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</si>
  <si>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</si>
  <si>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</si>
  <si>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</si>
  <si>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</si>
  <si>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</si>
  <si>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</si>
  <si>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</si>
  <si>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</si>
  <si>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</si>
  <si>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</si>
  <si>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</si>
  <si>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</si>
  <si>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</si>
  <si>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</si>
  <si>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</si>
  <si>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</si>
  <si>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</si>
  <si>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</si>
  <si>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</si>
  <si>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</si>
  <si>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</si>
  <si>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</si>
  <si>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</si>
  <si>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</si>
  <si>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</si>
  <si>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</si>
  <si>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</si>
  <si>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</si>
  <si>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</si>
  <si>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</si>
  <si>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</si>
  <si>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</si>
  <si>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</si>
  <si>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</si>
  <si>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</si>
  <si>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</si>
  <si>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</si>
  <si>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</si>
  <si>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</si>
  <si>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</si>
  <si>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</si>
  <si>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</si>
  <si>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</si>
  <si>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</si>
  <si>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</si>
  <si>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</si>
  <si>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</si>
  <si>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</si>
  <si>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</si>
  <si>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</si>
  <si>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</si>
  <si>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</si>
  <si>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</si>
  <si>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</si>
  <si>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</si>
  <si>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</si>
  <si>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</si>
  <si>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</si>
  <si>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</si>
  <si>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</si>
  <si>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</si>
  <si>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</si>
  <si>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</si>
  <si>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</si>
  <si>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</si>
  <si>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</si>
  <si>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</si>
  <si>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</si>
  <si>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</si>
  <si>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</si>
  <si>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</si>
  <si>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</si>
  <si>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</si>
  <si>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</si>
  <si>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</si>
  <si>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</si>
  <si>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</si>
  <si>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</si>
  <si>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</si>
  <si>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</si>
  <si>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</si>
  <si>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</si>
  <si>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</si>
  <si>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</si>
  <si>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</si>
  <si>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</si>
  <si>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</si>
  <si>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</si>
  <si>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</si>
  <si>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</si>
  <si>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</si>
  <si>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</si>
  <si>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</si>
  <si>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</si>
  <si>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</si>
  <si>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</si>
  <si>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</si>
  <si>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</si>
  <si>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</si>
  <si>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</si>
  <si>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</si>
  <si>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</si>
  <si>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</si>
  <si>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</si>
  <si>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</si>
  <si>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</si>
  <si>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</si>
  <si>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</si>
  <si>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</si>
  <si>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</si>
  <si>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</si>
  <si>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</si>
  <si>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</si>
  <si>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</si>
  <si>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</si>
  <si>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</si>
  <si>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</si>
  <si>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</si>
  <si>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</si>
  <si>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</si>
  <si>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</si>
  <si>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</si>
  <si>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</si>
  <si>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</si>
  <si>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</si>
  <si>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</si>
  <si>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</si>
  <si>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</si>
  <si>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</si>
  <si>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</si>
  <si>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</si>
  <si>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</si>
  <si>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</si>
  <si>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</si>
  <si>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</si>
  <si>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</si>
  <si>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</si>
  <si>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</si>
  <si>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</si>
  <si>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</si>
  <si>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</si>
  <si>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</si>
  <si>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</si>
  <si>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</si>
  <si>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</si>
  <si>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</si>
  <si>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</si>
  <si>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</si>
  <si>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</si>
  <si>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</si>
  <si>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</si>
  <si>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</si>
  <si>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</si>
  <si>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</si>
  <si>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</si>
  <si>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</si>
  <si>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</si>
  <si>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</si>
  <si>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</si>
  <si>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</si>
  <si>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</si>
  <si>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</si>
  <si>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</si>
  <si>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</si>
  <si>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</si>
  <si>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</si>
  <si>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</si>
  <si>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</si>
  <si>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</si>
  <si>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</si>
  <si>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</si>
  <si>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</si>
  <si>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</si>
  <si>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</si>
  <si>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</si>
  <si>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</si>
  <si>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</si>
  <si>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</si>
  <si>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</si>
  <si>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</si>
  <si>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</si>
  <si>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</si>
  <si>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</si>
  <si>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</si>
  <si>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</si>
  <si>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</si>
  <si>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</si>
  <si>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</si>
  <si>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</si>
  <si>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</si>
  <si>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</si>
  <si>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</si>
  <si>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</si>
  <si>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</si>
  <si>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</si>
  <si>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</si>
  <si>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</si>
  <si>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</si>
  <si>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</si>
  <si>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</si>
  <si>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</si>
  <si>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</si>
  <si>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</si>
  <si>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</si>
  <si>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</si>
  <si>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</si>
  <si>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</si>
  <si>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</si>
  <si>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</si>
  <si>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</si>
  <si>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</si>
  <si>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</si>
  <si>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</si>
  <si>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</si>
  <si>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</si>
  <si>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</si>
  <si>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</si>
  <si>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</si>
  <si>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</si>
  <si>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</si>
  <si>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</si>
  <si>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</si>
  <si>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</si>
  <si>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</si>
  <si>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</si>
  <si>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</si>
  <si>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</si>
  <si>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</si>
  <si>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</si>
  <si>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</si>
  <si>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</si>
  <si>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</si>
  <si>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</si>
  <si>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</si>
  <si>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</si>
  <si>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</si>
  <si>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</si>
  <si>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</si>
  <si>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</si>
  <si>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</si>
  <si>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</si>
  <si>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</si>
  <si>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</si>
  <si>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</si>
  <si>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</si>
  <si>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</si>
  <si>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</si>
  <si>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</si>
  <si>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</si>
  <si>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</si>
  <si>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</si>
  <si>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</si>
  <si>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</si>
  <si>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</si>
  <si>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</si>
  <si>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</si>
  <si>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</si>
  <si>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</si>
  <si>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</si>
  <si>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</si>
  <si>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</si>
  <si>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</si>
  <si>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</si>
  <si>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</si>
  <si>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</si>
  <si>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</si>
  <si>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</si>
  <si>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</si>
  <si>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</si>
  <si>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</si>
  <si>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</si>
  <si>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</si>
  <si>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</si>
  <si>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</si>
  <si>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</si>
  <si>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</si>
  <si>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</si>
  <si>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</si>
  <si>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</si>
  <si>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</si>
  <si>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</si>
  <si>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</si>
  <si>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</si>
  <si>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</si>
  <si>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</si>
  <si>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</si>
  <si>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</si>
  <si>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</si>
  <si>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</si>
  <si>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</si>
  <si>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</si>
  <si>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</si>
  <si>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</si>
  <si>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</si>
  <si>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</si>
  <si>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</si>
  <si>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</si>
  <si>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</si>
  <si>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</si>
  <si>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</si>
  <si>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</si>
  <si>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</si>
  <si>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</si>
  <si>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</si>
  <si>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</si>
  <si>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</si>
  <si>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</si>
  <si>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</si>
  <si>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</si>
  <si>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</si>
  <si>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</si>
  <si>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</si>
  <si>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</si>
  <si>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</si>
  <si>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</si>
  <si>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</si>
  <si>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</si>
  <si>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</si>
  <si>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</si>
  <si>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</si>
  <si>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</si>
  <si>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</si>
  <si>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</si>
  <si>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</si>
  <si>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</si>
  <si>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</si>
  <si>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</si>
  <si>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</si>
  <si>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</si>
  <si>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</si>
  <si>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</si>
  <si>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</si>
  <si>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</si>
  <si>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</si>
  <si>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</si>
  <si>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</si>
  <si>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</si>
  <si>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</si>
  <si>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</si>
  <si>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</si>
  <si>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</si>
  <si>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</si>
  <si>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</si>
  <si>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</si>
  <si>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</si>
  <si>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</si>
  <si>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</si>
  <si>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</si>
  <si>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</si>
  <si>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</si>
  <si>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</si>
  <si>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</si>
  <si>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</si>
  <si>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</si>
  <si>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</si>
  <si>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</si>
  <si>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</si>
  <si>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</si>
  <si>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</si>
  <si>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</si>
  <si>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</si>
  <si>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</si>
  <si>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</si>
  <si>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</si>
  <si>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</si>
  <si>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</si>
  <si>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</si>
  <si>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</si>
  <si>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</si>
  <si>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</si>
  <si>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</si>
  <si>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</si>
  <si>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</si>
  <si>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</si>
  <si>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</si>
  <si>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</si>
  <si>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</si>
  <si>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</si>
  <si>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</si>
  <si>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</si>
  <si>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</si>
  <si>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</si>
  <si>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</si>
  <si>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</si>
  <si>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</si>
  <si>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</si>
  <si>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</si>
  <si>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</si>
  <si>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</si>
  <si>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</si>
  <si>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</si>
  <si>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</si>
  <si>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</si>
  <si>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</si>
  <si>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</si>
  <si>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</si>
  <si>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</si>
  <si>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</si>
  <si>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</si>
  <si>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</si>
  <si>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</si>
  <si>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</si>
  <si>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</si>
  <si>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</si>
  <si>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</si>
  <si>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</si>
  <si>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</si>
  <si>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</si>
  <si>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</si>
  <si>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</si>
  <si>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</si>
  <si>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</si>
  <si>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</si>
  <si>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</si>
  <si>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</si>
  <si>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</si>
  <si>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</si>
  <si>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</si>
  <si>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</si>
  <si>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</si>
  <si>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</si>
  <si>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</si>
  <si>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</si>
  <si>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</si>
  <si>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</si>
  <si>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</si>
  <si>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</si>
  <si>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</si>
  <si>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</si>
  <si>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</si>
  <si>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</si>
  <si>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</si>
  <si>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</si>
  <si>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</si>
  <si>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</si>
  <si>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</si>
  <si>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</si>
  <si>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</si>
  <si>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</si>
  <si>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</si>
  <si>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</si>
  <si>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</si>
  <si>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</si>
  <si>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</si>
  <si>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</si>
  <si>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</si>
  <si>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</si>
  <si>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</si>
  <si>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</si>
  <si>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</si>
  <si>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</si>
  <si>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</si>
  <si>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</si>
  <si>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</si>
  <si>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</si>
  <si>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</si>
  <si>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</si>
  <si>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</si>
  <si>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</si>
  <si>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</si>
  <si>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</si>
  <si>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</si>
  <si>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</si>
  <si>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</si>
  <si>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</si>
  <si>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</si>
  <si>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</si>
  <si>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</si>
  <si>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</si>
  <si>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</si>
  <si>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</si>
  <si>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</si>
  <si>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</si>
  <si>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</si>
  <si>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</si>
  <si>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</si>
  <si>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</si>
  <si>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</si>
  <si>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</si>
  <si>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</si>
  <si>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</si>
  <si>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</si>
  <si>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</si>
  <si>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</si>
  <si>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</si>
  <si>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</si>
  <si>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</si>
  <si>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</si>
  <si>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</si>
  <si>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</si>
  <si>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</si>
  <si>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</si>
  <si>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</si>
  <si>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</si>
  <si>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</si>
  <si>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</si>
  <si>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</si>
  <si>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</si>
  <si>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</si>
  <si>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</si>
  <si>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</si>
  <si>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</si>
  <si>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</si>
  <si>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</si>
  <si>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</si>
  <si>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</si>
  <si>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</si>
  <si>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</si>
  <si>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</si>
  <si>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</si>
  <si>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</si>
  <si>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</si>
  <si>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</si>
  <si>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</si>
  <si>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</si>
  <si>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</si>
  <si>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</si>
  <si>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</si>
  <si>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</si>
  <si>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</si>
  <si>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</si>
  <si>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</si>
  <si>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</si>
  <si>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</si>
  <si>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</si>
  <si>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</si>
  <si>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</si>
  <si>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</si>
  <si>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</si>
  <si>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</si>
  <si>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</si>
  <si>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</si>
  <si>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</si>
  <si>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</si>
  <si>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</si>
  <si>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</si>
  <si>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</si>
  <si>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</si>
  <si>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</si>
  <si>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</si>
  <si>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</si>
  <si>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</si>
  <si>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</si>
  <si>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</si>
  <si>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</si>
  <si>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</si>
  <si>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</si>
  <si>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</si>
  <si>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</si>
  <si>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</si>
  <si>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</si>
  <si>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</si>
  <si>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</si>
  <si>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</si>
  <si>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</si>
  <si>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</si>
  <si>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</si>
  <si>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</si>
  <si>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</si>
  <si>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</si>
  <si>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</si>
  <si>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</si>
  <si>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</si>
  <si>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</si>
  <si>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</si>
  <si>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</si>
  <si>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</si>
  <si>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</si>
  <si>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</si>
  <si>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</si>
  <si>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</si>
  <si>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</si>
  <si>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</si>
  <si>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</si>
  <si>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</si>
  <si>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</si>
  <si>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</si>
  <si>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</si>
  <si>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</si>
  <si>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</si>
  <si>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</si>
  <si>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</si>
  <si>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</si>
  <si>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</si>
  <si>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</si>
  <si>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</si>
  <si>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</si>
  <si>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</si>
  <si>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</si>
  <si>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</si>
  <si>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</si>
  <si>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</si>
  <si>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</si>
  <si>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</si>
  <si>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</si>
  <si>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</si>
  <si>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</si>
  <si>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</si>
  <si>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</si>
  <si>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</si>
  <si>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</si>
  <si>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</si>
  <si>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</si>
  <si>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</si>
  <si>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</si>
  <si>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</si>
  <si>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</si>
  <si>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</si>
  <si>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</si>
  <si>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</si>
  <si>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</si>
  <si>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</si>
  <si>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</si>
  <si>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</si>
  <si>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</si>
  <si>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</si>
  <si>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</si>
  <si>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</si>
  <si>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</si>
  <si>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</si>
  <si>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</si>
  <si>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</si>
  <si>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</si>
  <si>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</si>
  <si>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</si>
  <si>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</si>
  <si>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</si>
  <si>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</si>
  <si>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</si>
  <si>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</si>
  <si>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</si>
  <si>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</si>
  <si>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</si>
  <si>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</si>
  <si>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</si>
  <si>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</si>
  <si>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</si>
  <si>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</si>
  <si>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</si>
  <si>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</si>
  <si>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</si>
  <si>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</si>
  <si>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</si>
  <si>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</si>
  <si>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</si>
  <si>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</si>
  <si>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</si>
  <si>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</si>
  <si>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</si>
  <si>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</si>
  <si>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</si>
  <si>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</si>
  <si>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</si>
  <si>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</si>
  <si>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</si>
  <si>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</si>
  <si>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</si>
  <si>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</si>
  <si>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</si>
  <si>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</si>
  <si>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</si>
  <si>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</si>
  <si>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</si>
  <si>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</si>
  <si>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</si>
  <si>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</si>
  <si>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</si>
  <si>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</si>
  <si>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</si>
  <si>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</si>
  <si>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</si>
  <si>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</si>
  <si>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</si>
  <si>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</si>
  <si>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</si>
  <si>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</si>
  <si>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</si>
  <si>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</si>
  <si>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</si>
  <si>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</si>
  <si>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</si>
  <si>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</si>
  <si>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</si>
  <si>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</si>
  <si>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</si>
  <si>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</si>
  <si>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</si>
  <si>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</si>
  <si>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</si>
  <si>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</si>
  <si>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</si>
  <si>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</si>
  <si>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</si>
  <si>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</si>
  <si>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</si>
  <si>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</si>
  <si>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</si>
  <si>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</si>
  <si>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</si>
  <si>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</si>
  <si>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</si>
  <si>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</si>
  <si>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</si>
  <si>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</si>
  <si>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</si>
  <si>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</si>
  <si>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</si>
  <si>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</si>
  <si>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</si>
  <si>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</si>
  <si>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</si>
  <si>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</si>
  <si>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</si>
  <si>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</si>
  <si>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</si>
  <si>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</si>
  <si>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</si>
  <si>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</si>
  <si>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</si>
  <si>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</si>
  <si>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</si>
  <si>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</si>
  <si>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</si>
  <si>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</si>
  <si>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</si>
  <si>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</si>
  <si>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</si>
  <si>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</si>
  <si>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</si>
  <si>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</si>
  <si>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</si>
  <si>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</si>
  <si>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</si>
  <si>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</si>
  <si>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</si>
  <si>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</si>
  <si>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</si>
  <si>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</si>
  <si>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</si>
  <si>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</si>
  <si>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</si>
  <si>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</si>
  <si>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</si>
  <si>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</si>
  <si>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</si>
  <si>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</si>
  <si>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</si>
  <si>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</si>
  <si>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</si>
  <si>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</si>
  <si>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</si>
  <si>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</si>
  <si>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</si>
  <si>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</si>
  <si>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</si>
  <si>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</si>
  <si>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</si>
  <si>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</si>
  <si>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</si>
  <si>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</si>
  <si>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</si>
  <si>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</si>
  <si>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</si>
  <si>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</si>
  <si>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</si>
  <si>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</si>
  <si>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</si>
  <si>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</si>
  <si>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</si>
  <si>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</si>
  <si>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</si>
  <si>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</si>
  <si>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</si>
  <si>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</si>
  <si>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</si>
  <si>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</si>
  <si>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</si>
  <si>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</si>
  <si>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</si>
  <si>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</si>
  <si>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</si>
  <si>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</si>
  <si>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</si>
  <si>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</si>
  <si>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</si>
  <si>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</si>
  <si>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</si>
  <si>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</si>
  <si>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</si>
  <si>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</si>
  <si>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</si>
  <si>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</si>
  <si>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</si>
  <si>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</si>
  <si>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</si>
  <si>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</si>
  <si>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</si>
  <si>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</si>
  <si>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</si>
  <si>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</si>
  <si>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</si>
  <si>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</si>
  <si>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</si>
  <si>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</si>
  <si>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</si>
  <si>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</si>
  <si>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</si>
  <si>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</si>
  <si>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</si>
  <si>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</si>
  <si>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</si>
  <si>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</si>
  <si>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</si>
  <si>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</si>
  <si>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</si>
  <si>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</si>
  <si>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</si>
  <si>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</si>
  <si>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</si>
  <si>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</si>
  <si>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</si>
  <si>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</si>
  <si>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</si>
  <si>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</si>
  <si>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</si>
  <si>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</si>
  <si>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</si>
  <si>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</si>
  <si>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</si>
  <si>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</si>
  <si>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</si>
  <si>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</si>
  <si>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</si>
  <si>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</si>
  <si>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</si>
  <si>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</si>
  <si>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</si>
  <si>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</si>
  <si>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</si>
  <si>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</si>
  <si>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</si>
  <si>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</si>
  <si>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</si>
  <si>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</si>
  <si>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</si>
  <si>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</si>
  <si>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</si>
  <si>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</si>
  <si>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</si>
  <si>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</si>
  <si>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</si>
  <si>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</si>
  <si>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</si>
  <si>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</si>
  <si>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</si>
  <si>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</si>
  <si>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</si>
  <si>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</si>
  <si>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</si>
  <si>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</si>
  <si>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</si>
  <si>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</si>
  <si>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</si>
  <si>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</si>
  <si>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</si>
  <si>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</si>
  <si>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</si>
  <si>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</si>
  <si>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</si>
  <si>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</si>
  <si>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</si>
  <si>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</si>
  <si>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</si>
  <si>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</si>
  <si>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</si>
  <si>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</si>
  <si>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</si>
  <si>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</si>
  <si>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</si>
  <si>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</si>
  <si>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</si>
  <si>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</si>
  <si>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</si>
  <si>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</si>
  <si>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</si>
  <si>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</si>
  <si>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</si>
  <si>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</si>
  <si>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</si>
  <si>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</si>
  <si>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</si>
  <si>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</si>
  <si>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</si>
  <si>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</si>
  <si>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</si>
  <si>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</si>
  <si>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</si>
  <si>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</si>
  <si>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</si>
  <si>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</si>
  <si>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</si>
  <si>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</si>
  <si>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</si>
  <si>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</si>
  <si>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</si>
  <si>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</si>
  <si>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</si>
  <si>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</si>
  <si>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</si>
  <si>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</si>
  <si>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</si>
  <si>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</si>
  <si>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</si>
  <si>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</si>
  <si>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</si>
  <si>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</si>
  <si>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</si>
  <si>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</si>
  <si>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</si>
  <si>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</si>
  <si>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</si>
  <si>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</si>
  <si>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</si>
  <si>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</si>
  <si>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</si>
  <si>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</si>
  <si>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</si>
  <si>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</si>
  <si>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</si>
  <si>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</si>
  <si>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</si>
  <si>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</si>
  <si>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</si>
  <si>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</si>
  <si>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</si>
  <si>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</si>
  <si>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</si>
  <si>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</si>
  <si>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</si>
  <si>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</si>
  <si>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</si>
  <si>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</si>
  <si>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</si>
  <si>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</si>
  <si>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</si>
  <si>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</si>
  <si>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</si>
  <si>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</si>
  <si>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</si>
  <si>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</si>
  <si>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</si>
  <si>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</si>
  <si>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</si>
  <si>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</si>
  <si>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</si>
  <si>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</si>
  <si>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</si>
  <si>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</si>
  <si>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</si>
  <si>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</si>
  <si>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</si>
  <si>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</si>
  <si>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</si>
  <si>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</si>
  <si>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</si>
  <si>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</si>
  <si>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</si>
  <si>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</si>
  <si>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</si>
  <si>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</si>
  <si>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</si>
  <si>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</si>
  <si>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</si>
  <si>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</si>
  <si>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</si>
  <si>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</si>
  <si>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</si>
  <si>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</si>
  <si>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</si>
  <si>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</si>
  <si>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</si>
  <si>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</si>
  <si>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</si>
  <si>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</si>
  <si>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</si>
  <si>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</si>
  <si>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</si>
  <si>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</si>
  <si>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</si>
  <si>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</si>
  <si>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</si>
  <si>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</si>
  <si>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</si>
  <si>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</si>
  <si>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</si>
  <si>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</si>
  <si>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</si>
  <si>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</si>
  <si>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</si>
  <si>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</si>
  <si>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</si>
  <si>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</si>
  <si>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</si>
  <si>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</si>
  <si>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</si>
  <si>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</si>
  <si>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</si>
  <si>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</si>
  <si>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</si>
  <si>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</si>
  <si>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</si>
  <si>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</si>
  <si>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</si>
  <si>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</si>
  <si>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</si>
  <si>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</si>
  <si>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</si>
  <si>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</si>
  <si>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</si>
  <si>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</si>
  <si>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</si>
  <si>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</si>
  <si>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</si>
  <si>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</si>
  <si>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</si>
  <si>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</si>
  <si>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</si>
  <si>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</si>
  <si>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</si>
  <si>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</si>
  <si>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</si>
  <si>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</si>
  <si>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</si>
  <si>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</si>
  <si>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</si>
  <si>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</si>
  <si>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</si>
  <si>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</si>
  <si>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</si>
  <si>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</si>
  <si>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</si>
  <si>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</si>
  <si>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</si>
  <si>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</si>
  <si>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</si>
  <si>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</si>
  <si>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</si>
  <si>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</si>
  <si>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</si>
  <si>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</si>
  <si>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</si>
  <si>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</si>
  <si>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</si>
  <si>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</si>
  <si>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</si>
  <si>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</si>
  <si>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</si>
  <si>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</si>
  <si>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</si>
  <si>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</si>
  <si>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</si>
  <si>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</si>
  <si>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</si>
  <si>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</si>
  <si>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</si>
  <si>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</si>
  <si>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</si>
  <si>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</si>
  <si>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</si>
  <si>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</si>
  <si>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</si>
  <si>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</si>
  <si>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</si>
  <si>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</si>
  <si>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</si>
  <si>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</si>
  <si>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</si>
  <si>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</si>
  <si>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</si>
  <si>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</si>
  <si>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</si>
  <si>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</si>
  <si>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</si>
  <si>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</si>
  <si>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</si>
  <si>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</si>
  <si>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</si>
  <si>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</si>
  <si>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</si>
  <si>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</si>
  <si>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</si>
  <si>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</si>
  <si>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</si>
  <si>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</si>
  <si>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</si>
  <si>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</si>
  <si>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</si>
  <si>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</si>
  <si>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</si>
  <si>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</si>
  <si>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</si>
  <si>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</si>
  <si>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</si>
  <si>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</si>
  <si>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</si>
  <si>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</si>
  <si>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</si>
  <si>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</si>
  <si>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</si>
  <si>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</si>
  <si>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</si>
  <si>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</si>
  <si>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</si>
  <si>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</si>
  <si>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</si>
  <si>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</si>
  <si>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</si>
  <si>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</si>
  <si>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</si>
  <si>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</si>
  <si>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</si>
  <si>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</si>
  <si>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</si>
  <si>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</si>
  <si>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</si>
  <si>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</si>
  <si>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</si>
  <si>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</si>
  <si>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</si>
  <si>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</si>
  <si>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</si>
  <si>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</si>
  <si>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</si>
  <si>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</si>
  <si>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</si>
  <si>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</si>
  <si>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</si>
  <si>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</si>
  <si>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</si>
  <si>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</si>
  <si>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</si>
  <si>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</si>
  <si>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</si>
  <si>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</si>
  <si>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</si>
  <si>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</si>
  <si>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</si>
  <si>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</si>
  <si>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</si>
  <si>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</si>
  <si>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</si>
  <si>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</si>
  <si>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</si>
  <si>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</si>
  <si>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</si>
  <si>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</si>
  <si>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</si>
  <si>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</si>
  <si>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</si>
  <si>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</si>
  <si>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</si>
  <si>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</si>
  <si>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</si>
  <si>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</si>
  <si>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</si>
  <si>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</si>
  <si>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</si>
  <si>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</si>
  <si>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</si>
  <si>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</si>
  <si>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</si>
  <si>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</si>
  <si>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</si>
  <si>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</si>
  <si>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</si>
  <si>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</si>
  <si>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</si>
  <si>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</si>
  <si>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</si>
  <si>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</si>
  <si>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</si>
  <si>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</si>
  <si>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</si>
  <si>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</si>
  <si>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</si>
  <si>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</si>
  <si>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</si>
  <si>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</si>
  <si>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</si>
  <si>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</si>
  <si>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</si>
  <si>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</si>
  <si>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</si>
  <si>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</si>
  <si>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</si>
  <si>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</si>
  <si>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</si>
  <si>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</si>
  <si>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</si>
  <si>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</si>
  <si>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</si>
  <si>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</si>
  <si>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</si>
  <si>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</si>
  <si>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</si>
  <si>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</si>
  <si>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</si>
  <si>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</si>
  <si>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</si>
  <si>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</si>
  <si>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</si>
  <si>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</si>
  <si>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</si>
  <si>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</si>
  <si>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</si>
  <si>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</si>
  <si>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</si>
  <si>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</si>
  <si>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</si>
  <si>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</si>
  <si>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</si>
  <si>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</si>
  <si>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</si>
  <si>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</si>
  <si>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</si>
  <si>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</si>
  <si>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</si>
  <si>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</si>
  <si>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</si>
  <si>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</si>
  <si>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</si>
  <si>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</si>
  <si>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</si>
  <si>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</si>
  <si>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</si>
  <si>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</si>
  <si>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</si>
  <si>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</si>
  <si>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</si>
  <si>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</si>
  <si>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</si>
  <si>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</si>
  <si>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</si>
  <si>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</si>
  <si>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</si>
  <si>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</si>
  <si>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</si>
  <si>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</si>
  <si>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</si>
  <si>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</si>
  <si>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</si>
  <si>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</si>
  <si>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</si>
  <si>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</si>
  <si>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</si>
  <si>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</si>
  <si>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</si>
  <si>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</si>
  <si>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</si>
  <si>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</si>
  <si>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</si>
  <si>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</si>
  <si>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</si>
  <si>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</si>
  <si>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</si>
  <si>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</si>
  <si>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</si>
  <si>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</si>
  <si>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</si>
  <si>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</si>
  <si>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</si>
  <si>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</si>
  <si>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</si>
  <si>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</si>
  <si>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</si>
  <si>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</si>
  <si>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</si>
  <si>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</si>
  <si>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</si>
  <si>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</si>
  <si>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</si>
  <si>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</si>
  <si>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</si>
  <si>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</si>
  <si>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</si>
  <si>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</si>
  <si>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</si>
  <si>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</si>
  <si>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</si>
  <si>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</si>
  <si>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</si>
  <si>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</si>
  <si>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</si>
  <si>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</si>
  <si>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</si>
  <si>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</si>
  <si>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</si>
  <si>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</si>
  <si>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</si>
  <si>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</si>
  <si>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</si>
  <si>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</si>
  <si>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</si>
  <si>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</si>
  <si>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</si>
  <si>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</si>
  <si>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</si>
  <si>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</si>
  <si>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</si>
  <si>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</si>
  <si>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</si>
  <si>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</si>
  <si>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</si>
  <si>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</si>
  <si>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</si>
  <si>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</si>
  <si>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</si>
  <si>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</si>
  <si>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</si>
  <si>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</si>
  <si>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</si>
  <si>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</si>
  <si>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</si>
  <si>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</si>
  <si>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</si>
  <si>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</si>
  <si>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</si>
  <si>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</si>
  <si>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</si>
  <si>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</si>
  <si>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</si>
  <si>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</si>
  <si>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</si>
  <si>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</si>
  <si>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</si>
  <si>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</si>
  <si>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</si>
  <si>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</si>
  <si>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</si>
  <si>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</si>
  <si>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</si>
  <si>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</si>
  <si>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</si>
  <si>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</si>
  <si>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</si>
  <si>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</si>
  <si>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</si>
  <si>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</si>
  <si>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</si>
  <si>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</si>
  <si>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</si>
  <si>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</si>
  <si>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</si>
  <si>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</si>
  <si>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</si>
  <si>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</si>
  <si>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</si>
  <si>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</si>
  <si>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</si>
  <si>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</si>
  <si>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</si>
  <si>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</si>
  <si>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</si>
  <si>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</si>
  <si>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</si>
  <si>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</si>
  <si>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</si>
  <si>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</si>
  <si>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</si>
  <si>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</si>
  <si>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</si>
  <si>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</si>
  <si>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</si>
  <si>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</si>
  <si>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</si>
  <si>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</si>
  <si>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</si>
  <si>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</si>
  <si>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</si>
  <si>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</si>
  <si>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</si>
  <si>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</si>
  <si>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</si>
  <si>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</si>
  <si>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</si>
  <si>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</si>
  <si>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</si>
  <si>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</si>
  <si>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</si>
  <si>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</si>
  <si>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</si>
  <si>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</si>
  <si>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</si>
  <si>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</si>
  <si>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</si>
  <si>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</si>
  <si>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</si>
  <si>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</si>
  <si>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</si>
  <si>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</si>
  <si>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</si>
  <si>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</si>
  <si>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</si>
  <si>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</si>
  <si>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</si>
  <si>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</si>
  <si>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</si>
  <si>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</si>
  <si>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</si>
  <si>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</si>
  <si>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</si>
  <si>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</si>
  <si>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</si>
  <si>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</si>
  <si>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</si>
  <si>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</si>
  <si>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</si>
  <si>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</si>
  <si>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</si>
  <si>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</si>
  <si>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</si>
  <si>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</si>
  <si>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</si>
  <si>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</si>
  <si>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</si>
  <si>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</si>
  <si>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</si>
  <si>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</si>
  <si>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</si>
  <si>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</si>
  <si>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</si>
  <si>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</si>
  <si>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</si>
  <si>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</si>
  <si>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</si>
  <si>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</si>
  <si>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</si>
  <si>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</si>
  <si>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</si>
  <si>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</si>
  <si>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</si>
  <si>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</si>
  <si>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</si>
  <si>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</si>
  <si>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</si>
  <si>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</si>
  <si>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</si>
  <si>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</si>
  <si>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</si>
  <si>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</si>
  <si>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</si>
  <si>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</si>
  <si>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</si>
  <si>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</si>
  <si>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</si>
  <si>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</si>
  <si>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</si>
  <si>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</si>
  <si>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</si>
  <si>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</si>
  <si>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</si>
  <si>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</si>
  <si>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</si>
  <si>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</si>
  <si>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</si>
  <si>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</si>
  <si>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</si>
  <si>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</si>
  <si>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</si>
  <si>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</si>
  <si>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</si>
  <si>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</si>
  <si>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</si>
  <si>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</si>
  <si>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</si>
  <si>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</si>
  <si>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</si>
  <si>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</si>
  <si>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</si>
  <si>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</si>
  <si>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</si>
  <si>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</si>
  <si>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</si>
  <si>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</si>
  <si>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</si>
  <si>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</si>
  <si>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</si>
  <si>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</si>
  <si>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</si>
  <si>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</si>
  <si>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</si>
  <si>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</si>
  <si>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</si>
  <si>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</si>
  <si>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</si>
  <si>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</si>
  <si>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</si>
  <si>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</si>
  <si>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</si>
  <si>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</si>
  <si>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</si>
  <si>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</si>
  <si>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</si>
  <si>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</si>
  <si>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</si>
  <si>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</si>
  <si>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</si>
  <si>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</si>
  <si>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</si>
  <si>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</si>
  <si>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</si>
  <si>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</si>
  <si>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</si>
  <si>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</si>
  <si>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</si>
  <si>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</si>
  <si>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</si>
  <si>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</si>
  <si>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</si>
  <si>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</si>
  <si>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</si>
  <si>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</si>
  <si>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</si>
  <si>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</si>
  <si>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</si>
  <si>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</si>
  <si>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</si>
  <si>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</si>
  <si>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</si>
  <si>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</si>
  <si>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</si>
  <si>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</si>
  <si>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</si>
  <si>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</si>
  <si>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</si>
  <si>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</si>
  <si>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</si>
  <si>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</si>
  <si>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</si>
  <si>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</si>
  <si>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</si>
  <si>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</si>
  <si>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</si>
  <si>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</si>
  <si>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</si>
  <si>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</si>
  <si>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</si>
  <si>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</si>
  <si>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</si>
  <si>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</si>
  <si>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</si>
  <si>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</si>
  <si>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</si>
  <si>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</si>
  <si>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</si>
  <si>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</si>
  <si>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</si>
  <si>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</si>
  <si>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</si>
  <si>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</si>
  <si>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</si>
  <si>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</si>
  <si>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</si>
  <si>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</si>
  <si>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</si>
  <si>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</si>
  <si>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</si>
  <si>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</si>
  <si>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</si>
  <si>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</si>
  <si>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</si>
  <si>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</si>
  <si>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</si>
  <si>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</si>
  <si>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</si>
  <si>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</si>
  <si>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</si>
  <si>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</si>
  <si>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</si>
  <si>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</si>
  <si>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</si>
  <si>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</si>
  <si>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</si>
  <si>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</si>
  <si>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</si>
  <si>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</si>
  <si>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</si>
  <si>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</si>
  <si>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</si>
  <si>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</si>
  <si>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</si>
  <si>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</si>
  <si>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</si>
  <si>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</si>
  <si>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</si>
  <si>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</si>
  <si>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</si>
  <si>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</si>
  <si>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</si>
  <si>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</si>
  <si>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</si>
  <si>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</si>
  <si>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</si>
  <si>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</si>
  <si>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</si>
  <si>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</si>
  <si>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</si>
  <si>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</si>
  <si>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</si>
  <si>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</si>
  <si>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</si>
  <si>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</si>
  <si>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</si>
  <si>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</si>
  <si>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</si>
  <si>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</si>
  <si>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</si>
  <si>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</si>
  <si>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</si>
  <si>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</si>
  <si>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</si>
  <si>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</si>
  <si>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</si>
  <si>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</si>
  <si>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</si>
  <si>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</si>
  <si>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</si>
  <si>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</si>
  <si>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</si>
  <si>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</si>
  <si>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</si>
  <si>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</si>
  <si>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</si>
  <si>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</si>
  <si>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</si>
  <si>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</si>
  <si>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</si>
  <si>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</si>
  <si>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</si>
  <si>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</si>
  <si>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</si>
  <si>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</si>
  <si>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</si>
  <si>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</si>
  <si>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</si>
  <si>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</si>
  <si>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</si>
  <si>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</si>
  <si>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</si>
  <si>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</si>
  <si>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</si>
  <si>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</si>
  <si>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</si>
  <si>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</si>
  <si>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</si>
  <si>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</si>
  <si>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</si>
  <si>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</si>
  <si>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</si>
  <si>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</si>
  <si>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</si>
  <si>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</si>
  <si>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</si>
  <si>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</si>
  <si>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</si>
  <si>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</si>
  <si>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</si>
  <si>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</si>
  <si>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</si>
  <si>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</si>
  <si>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</si>
  <si>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</si>
  <si>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</si>
  <si>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</si>
  <si>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</si>
  <si>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</si>
  <si>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</si>
  <si>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</si>
  <si>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</si>
  <si>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</si>
  <si>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</si>
  <si>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</si>
  <si>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</si>
  <si>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</si>
  <si>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</si>
  <si>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</si>
  <si>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</si>
  <si>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</si>
  <si>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</si>
  <si>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</si>
  <si>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</si>
  <si>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</si>
  <si>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</si>
  <si>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</si>
  <si>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</si>
  <si>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</si>
  <si>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</si>
  <si>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</si>
  <si>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</si>
  <si>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</si>
  <si>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</si>
  <si>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</si>
  <si>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</si>
  <si>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</si>
  <si>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</si>
  <si>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</si>
  <si>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</si>
  <si>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</si>
  <si>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</si>
  <si>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</si>
  <si>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</si>
  <si>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</si>
  <si>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</si>
  <si>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</si>
  <si>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</si>
  <si>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</si>
  <si>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</si>
  <si>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</si>
  <si>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</si>
  <si>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</si>
  <si>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</si>
  <si>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</si>
  <si>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</si>
  <si>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</si>
  <si>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</si>
  <si>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</si>
  <si>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</si>
  <si>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</si>
  <si>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</si>
  <si>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</si>
  <si>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</si>
  <si>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</si>
  <si>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</si>
  <si>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</si>
  <si>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</si>
  <si>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</si>
  <si>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</si>
  <si>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</si>
  <si>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</si>
  <si>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</si>
  <si>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</si>
  <si>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</si>
  <si>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</si>
  <si>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</si>
  <si>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</si>
  <si>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</si>
  <si>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</si>
  <si>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</si>
  <si>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</si>
  <si>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</si>
  <si>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</si>
  <si>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</si>
  <si>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</si>
  <si>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</si>
  <si>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</si>
  <si>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</si>
  <si>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</si>
  <si>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</si>
  <si>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</si>
  <si>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</si>
  <si>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</si>
  <si>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</si>
  <si>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</si>
  <si>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</si>
  <si>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</si>
  <si>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</si>
  <si>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</si>
  <si>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</si>
  <si>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</si>
  <si>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</si>
  <si>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</si>
  <si>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</si>
  <si>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</si>
  <si>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</si>
  <si>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</si>
  <si>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</si>
  <si>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</si>
  <si>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</si>
  <si>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</si>
  <si>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</si>
  <si>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</si>
  <si>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</si>
  <si>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</si>
  <si>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</si>
  <si>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</si>
  <si>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</si>
  <si>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</si>
  <si>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</si>
  <si>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</si>
  <si>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</si>
  <si>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</si>
  <si>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</si>
  <si>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</si>
  <si>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</si>
  <si>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</si>
  <si>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</si>
  <si>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</si>
  <si>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</si>
  <si>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</si>
  <si>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</si>
  <si>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</si>
  <si>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</si>
  <si>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</si>
  <si>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</si>
  <si>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</si>
  <si>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</si>
  <si>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</si>
  <si>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</si>
  <si>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</si>
  <si>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</si>
  <si>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</si>
  <si>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</si>
  <si>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</si>
  <si>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</si>
  <si>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</si>
  <si>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</si>
  <si>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</si>
  <si>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</si>
  <si>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</si>
  <si>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</si>
  <si>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</si>
  <si>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</si>
  <si>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</si>
  <si>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</si>
  <si>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</si>
  <si>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</si>
  <si>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</si>
  <si>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</si>
  <si>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</si>
  <si>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</si>
  <si>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</si>
  <si>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</si>
  <si>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</si>
  <si>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</si>
  <si>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</si>
  <si>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</si>
  <si>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</si>
  <si>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</si>
  <si>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</si>
  <si>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</si>
  <si>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</si>
  <si>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</si>
  <si>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</si>
  <si>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</si>
  <si>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</si>
  <si>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</si>
  <si>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</si>
  <si>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</si>
  <si>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</si>
  <si>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</si>
  <si>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</si>
  <si>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</si>
  <si>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</si>
  <si>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</si>
  <si>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</si>
  <si>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</si>
  <si>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</si>
  <si>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</si>
  <si>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</si>
  <si>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</si>
  <si>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</si>
  <si>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</si>
  <si>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</si>
  <si>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</si>
  <si>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</si>
  <si>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</si>
  <si>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</si>
  <si>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</si>
  <si>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</si>
  <si>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</si>
  <si>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</si>
  <si>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</si>
  <si>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</si>
  <si>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</si>
  <si>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</si>
  <si>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</si>
  <si>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</si>
  <si>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</si>
  <si>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</si>
  <si>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</si>
  <si>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</si>
  <si>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</si>
  <si>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</si>
  <si>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</si>
  <si>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</si>
  <si>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</si>
  <si>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</si>
  <si>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</si>
  <si>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</si>
  <si>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</si>
  <si>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</si>
  <si>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</si>
  <si>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</si>
  <si>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</si>
  <si>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</si>
  <si>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</si>
  <si>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</si>
  <si>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</si>
  <si>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</si>
  <si>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</si>
  <si>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</si>
  <si>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</si>
  <si>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</si>
  <si>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</si>
  <si>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</si>
  <si>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</si>
  <si>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</si>
  <si>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</si>
  <si>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</si>
  <si>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</si>
  <si>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</si>
  <si>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</si>
  <si>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</si>
  <si>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</si>
  <si>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</si>
  <si>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</si>
  <si>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</si>
  <si>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</si>
  <si>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</si>
  <si>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</si>
  <si>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</si>
  <si>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</si>
  <si>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</si>
  <si>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</si>
  <si>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</si>
  <si>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</si>
  <si>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</si>
  <si>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</si>
  <si>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</si>
  <si>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</si>
  <si>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</si>
  <si>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</si>
  <si>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</si>
  <si>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</si>
  <si>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</si>
  <si>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</si>
  <si>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</si>
  <si>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</si>
  <si>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</si>
  <si>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</si>
  <si>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</si>
  <si>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</si>
  <si>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</si>
  <si>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</si>
  <si>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</si>
  <si>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</si>
  <si>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</si>
  <si>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</si>
  <si>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</si>
  <si>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</si>
  <si>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</si>
  <si>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</si>
  <si>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</si>
  <si>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</si>
  <si>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</si>
  <si>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</si>
  <si>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</si>
  <si>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</si>
  <si>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</si>
  <si>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</si>
  <si>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</si>
  <si>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</si>
  <si>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</si>
  <si>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</si>
  <si>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</si>
  <si>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</si>
  <si>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</si>
  <si>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</si>
  <si>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</si>
  <si>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</si>
  <si>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</si>
  <si>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</si>
  <si>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</si>
  <si>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</si>
  <si>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</si>
  <si>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</si>
  <si>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</si>
  <si>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</si>
  <si>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</si>
  <si>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</si>
  <si>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</si>
  <si>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</si>
  <si>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</si>
  <si>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</si>
  <si>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</si>
  <si>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</si>
  <si>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</si>
  <si>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</si>
  <si>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</si>
  <si>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</si>
  <si>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</si>
  <si>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</si>
  <si>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</si>
  <si>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</si>
  <si>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</si>
  <si>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</si>
  <si>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</si>
  <si>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</si>
  <si>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</si>
  <si>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</si>
  <si>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</si>
  <si>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</si>
  <si>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</si>
  <si>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</si>
  <si>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</si>
  <si>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</si>
  <si>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</si>
  <si>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</si>
  <si>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</si>
  <si>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</si>
  <si>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</si>
  <si>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</si>
  <si>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</si>
  <si>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</si>
  <si>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</si>
  <si>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</si>
  <si>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</si>
  <si>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</si>
  <si>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</si>
  <si>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</si>
  <si>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</si>
  <si>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</si>
  <si>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</si>
  <si>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</si>
  <si>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</si>
  <si>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</si>
  <si>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</si>
  <si>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</si>
  <si>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</si>
  <si>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</si>
  <si>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</si>
  <si>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</si>
  <si>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</si>
  <si>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</si>
  <si>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</si>
  <si>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</si>
  <si>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</si>
  <si>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</si>
  <si>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</si>
  <si>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</si>
  <si>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</si>
  <si>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</si>
  <si>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</si>
  <si>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</si>
  <si>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</si>
  <si>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</si>
  <si>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</si>
  <si>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</si>
  <si>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</si>
  <si>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</si>
  <si>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</si>
  <si>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</si>
  <si>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</si>
  <si>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</si>
  <si>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</si>
  <si>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</si>
  <si>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</si>
  <si>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</si>
  <si>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</si>
  <si>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</si>
  <si>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</si>
  <si>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</si>
  <si>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</si>
  <si>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</si>
  <si>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</si>
  <si>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</si>
  <si>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</si>
  <si>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</si>
  <si>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</si>
  <si>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</si>
  <si>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</si>
  <si>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</si>
  <si>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</si>
  <si>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</si>
  <si>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</si>
  <si>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</si>
  <si>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</si>
  <si>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</si>
  <si>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</si>
  <si>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</si>
  <si>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</si>
  <si>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</si>
  <si>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</si>
  <si>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</si>
  <si>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</si>
  <si>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</si>
  <si>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</si>
  <si>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</si>
  <si>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</si>
  <si>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</si>
  <si>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</si>
  <si>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</si>
  <si>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</si>
  <si>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</si>
  <si>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</si>
  <si>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</si>
  <si>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</si>
  <si>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</si>
  <si>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</si>
  <si>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</si>
  <si>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</si>
  <si>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</si>
  <si>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</si>
  <si>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</si>
  <si>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</si>
  <si>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</si>
  <si>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</si>
  <si>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</si>
  <si>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</si>
  <si>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</si>
  <si>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</si>
  <si>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</si>
  <si>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</si>
  <si>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</si>
  <si>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</si>
  <si>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</si>
  <si>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</si>
  <si>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</si>
  <si>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</si>
  <si>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</si>
  <si>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</si>
  <si>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</si>
  <si>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</si>
  <si>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</si>
  <si>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</si>
  <si>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</si>
  <si>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</si>
  <si>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</si>
  <si>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</si>
  <si>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</si>
  <si>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</si>
  <si>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</si>
  <si>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</si>
  <si>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</si>
  <si>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</si>
  <si>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</si>
  <si>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</si>
  <si>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</si>
  <si>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</si>
  <si>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</si>
  <si>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</si>
  <si>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</si>
  <si>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</si>
  <si>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</si>
  <si>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</si>
  <si>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</si>
  <si>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</si>
  <si>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</si>
  <si>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</si>
  <si>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</si>
  <si>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</si>
  <si>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</si>
  <si>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</si>
  <si>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</si>
  <si>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</si>
  <si>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</si>
  <si>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</si>
  <si>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</si>
  <si>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</si>
  <si>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</si>
  <si>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</si>
  <si>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</si>
  <si>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</si>
  <si>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</si>
  <si>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</si>
  <si>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</si>
  <si>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</si>
  <si>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</si>
  <si>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</si>
  <si>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</si>
  <si>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</si>
  <si>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</si>
  <si>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</si>
  <si>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</si>
  <si>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</si>
  <si>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</si>
  <si>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</si>
  <si>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</si>
  <si>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</si>
  <si>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</si>
  <si>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</si>
  <si>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</si>
  <si>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</si>
  <si>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</si>
  <si>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</si>
  <si>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</si>
  <si>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</si>
  <si>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</si>
  <si>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</si>
  <si>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</si>
  <si>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</si>
  <si>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</si>
  <si>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</si>
  <si>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</si>
  <si>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</si>
  <si>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</si>
  <si>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</si>
  <si>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</si>
  <si>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</si>
  <si>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</si>
  <si>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</si>
  <si>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</si>
  <si>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</si>
  <si>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</si>
  <si>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</si>
  <si>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</si>
  <si>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</si>
  <si>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</si>
  <si>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</si>
  <si>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</si>
  <si>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</si>
  <si>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</si>
  <si>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</si>
  <si>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</si>
  <si>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</si>
  <si>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</si>
  <si>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</si>
  <si>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</si>
  <si>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</si>
  <si>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</si>
  <si>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</si>
  <si>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</si>
  <si>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</si>
  <si>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</si>
  <si>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</si>
  <si>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</si>
  <si>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</si>
  <si>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</si>
  <si>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</si>
  <si>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</si>
  <si>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</si>
  <si>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</si>
  <si>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</si>
  <si>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</si>
  <si>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</si>
  <si>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</si>
  <si>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</si>
  <si>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</si>
  <si>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</si>
  <si>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</si>
  <si>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</si>
  <si>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</si>
  <si>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</si>
  <si>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</si>
  <si>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</si>
  <si>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</si>
  <si>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</si>
  <si>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</si>
  <si>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</si>
  <si>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</si>
  <si>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</si>
  <si>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</si>
  <si>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</si>
  <si>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</si>
  <si>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</si>
  <si>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</si>
  <si>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</si>
  <si>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</si>
  <si>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</si>
  <si>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</si>
  <si>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</si>
  <si>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</si>
  <si>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</si>
  <si>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</si>
  <si>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</si>
  <si>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</si>
  <si>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</si>
  <si>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</si>
  <si>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</si>
  <si>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</si>
  <si>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</si>
  <si>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</si>
  <si>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</si>
  <si>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</si>
  <si>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</si>
  <si>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</si>
  <si>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</si>
  <si>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</si>
  <si>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</si>
  <si>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</si>
  <si>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</si>
  <si>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</si>
  <si>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</si>
  <si>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</si>
  <si>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</si>
  <si>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</si>
  <si>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</si>
  <si>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</si>
  <si>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</si>
  <si>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</si>
  <si>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</si>
  <si>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</si>
  <si>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</si>
  <si>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</si>
  <si>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</si>
  <si>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</si>
  <si>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</si>
  <si>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</si>
  <si>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</si>
  <si>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</si>
  <si>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</si>
  <si>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</si>
  <si>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</si>
  <si>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</si>
  <si>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</si>
  <si>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</si>
  <si>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</si>
  <si>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</si>
  <si>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</si>
  <si>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</si>
  <si>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</si>
  <si>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</si>
  <si>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</si>
  <si>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</si>
  <si>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</si>
  <si>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</si>
  <si>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</si>
  <si>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</si>
  <si>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</si>
  <si>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</si>
  <si>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</si>
  <si>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</si>
  <si>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</si>
  <si>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</si>
  <si>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</si>
  <si>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</si>
  <si>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</si>
  <si>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</si>
  <si>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</si>
  <si>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</si>
  <si>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</si>
  <si>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</si>
  <si>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</si>
  <si>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</si>
  <si>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</si>
  <si>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</si>
  <si>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</si>
  <si>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</si>
  <si>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</si>
  <si>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</si>
  <si>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</si>
  <si>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</si>
  <si>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</si>
  <si>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</si>
  <si>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</si>
  <si>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</si>
  <si>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</si>
  <si>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</si>
  <si>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</si>
  <si>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</si>
  <si>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</si>
  <si>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</si>
  <si>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</si>
  <si>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</si>
  <si>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</si>
  <si>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</si>
  <si>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</si>
  <si>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</si>
  <si>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</si>
  <si>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</si>
  <si>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</si>
  <si>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</si>
  <si>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</si>
  <si>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</si>
  <si>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</si>
  <si>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</si>
  <si>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</si>
  <si>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</si>
  <si>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</si>
  <si>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</si>
  <si>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</si>
  <si>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</si>
  <si>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</si>
  <si>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</si>
  <si>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</si>
  <si>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</si>
  <si>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</si>
  <si>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</si>
  <si>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</si>
  <si>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</si>
  <si>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</si>
  <si>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</si>
  <si>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</si>
  <si>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</si>
  <si>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</si>
  <si>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</si>
  <si>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</si>
  <si>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</si>
  <si>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</si>
  <si>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</si>
  <si>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</si>
  <si>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</si>
  <si>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</si>
  <si>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</si>
  <si>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</si>
  <si>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</si>
  <si>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</si>
  <si>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</si>
  <si>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</si>
  <si>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</si>
  <si>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</si>
  <si>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</si>
  <si>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</si>
  <si>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</si>
  <si>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</si>
  <si>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</si>
  <si>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</si>
  <si>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</si>
  <si>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</si>
  <si>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</si>
  <si>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</si>
  <si>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</si>
  <si>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</si>
  <si>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</si>
  <si>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</si>
  <si>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</si>
  <si>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</si>
  <si>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</si>
  <si>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</si>
  <si>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</si>
  <si>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</si>
  <si>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</si>
  <si>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</si>
  <si>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</si>
  <si>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</si>
  <si>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</si>
  <si>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</si>
  <si>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</si>
  <si>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</si>
  <si>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</si>
  <si>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</si>
  <si>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</si>
  <si>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</si>
  <si>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</si>
  <si>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</si>
  <si>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</si>
  <si>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</si>
  <si>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</si>
  <si>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</si>
  <si>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</si>
  <si>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</si>
  <si>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</si>
  <si>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</si>
  <si>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</si>
  <si>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</si>
  <si>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</si>
  <si>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</si>
  <si>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</si>
  <si>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</si>
  <si>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</si>
  <si>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</si>
  <si>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</si>
  <si>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</si>
  <si>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</si>
  <si>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</si>
  <si>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</si>
  <si>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</si>
  <si>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</si>
  <si>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</si>
  <si>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</si>
  <si>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</si>
  <si>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</si>
  <si>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</si>
  <si>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</si>
  <si>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</si>
  <si>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</si>
  <si>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</si>
  <si>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</si>
  <si>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</si>
  <si>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</si>
  <si>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</si>
  <si>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</si>
  <si>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</si>
  <si>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</si>
  <si>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</si>
  <si>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</si>
  <si>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</si>
  <si>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</si>
  <si>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</si>
  <si>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</si>
  <si>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</si>
  <si>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</si>
  <si>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</si>
  <si>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</si>
  <si>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</si>
  <si>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</si>
  <si>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</si>
  <si>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</si>
  <si>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</si>
  <si>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</si>
  <si>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</si>
  <si>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</si>
  <si>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</si>
  <si>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</si>
  <si>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</si>
  <si>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</si>
  <si>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</si>
  <si>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</si>
  <si>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</si>
  <si>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</si>
  <si>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</si>
  <si>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</si>
  <si>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</si>
  <si>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</si>
  <si>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</si>
  <si>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</si>
  <si>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</si>
  <si>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</si>
  <si>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</si>
  <si>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</si>
  <si>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</si>
  <si>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</si>
  <si>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</si>
  <si>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</si>
  <si>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</si>
  <si>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</si>
  <si>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</si>
  <si>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</si>
  <si>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</si>
  <si>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</si>
  <si>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</si>
  <si>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</si>
  <si>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</si>
  <si>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</si>
  <si>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</si>
  <si>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</si>
  <si>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</si>
  <si>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</si>
  <si>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</si>
  <si>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</si>
  <si>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</si>
  <si>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</si>
  <si>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</si>
  <si>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</si>
  <si>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</si>
  <si>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</si>
  <si>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</si>
  <si>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</si>
  <si>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</si>
  <si>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</si>
  <si>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</si>
  <si>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</si>
  <si>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</si>
  <si>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</si>
  <si>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</si>
  <si>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</si>
  <si>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</si>
  <si>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</si>
  <si>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</si>
  <si>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</si>
  <si>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</si>
  <si>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</si>
  <si>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</si>
  <si>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</si>
  <si>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</si>
  <si>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</si>
  <si>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</si>
  <si>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</si>
  <si>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</si>
  <si>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</si>
  <si>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</si>
  <si>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</si>
  <si>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</si>
  <si>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</si>
  <si>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</si>
  <si>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</si>
  <si>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</si>
  <si>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</si>
  <si>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</si>
  <si>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</si>
  <si>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</si>
  <si>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</si>
  <si>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</si>
  <si>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</si>
  <si>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</si>
  <si>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</si>
  <si>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</si>
  <si>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</si>
  <si>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</si>
  <si>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</si>
  <si>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</si>
  <si>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</si>
  <si>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</si>
  <si>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</si>
  <si>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</si>
  <si>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</si>
  <si>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</si>
  <si>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</si>
  <si>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</si>
  <si>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</si>
  <si>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</si>
  <si>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</si>
  <si>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</si>
  <si>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</si>
  <si>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</si>
  <si>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</si>
  <si>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</si>
  <si>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</si>
  <si>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</si>
  <si>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</si>
  <si>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</si>
  <si>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</si>
  <si>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</si>
  <si>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</si>
  <si>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</si>
  <si>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</si>
  <si>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</si>
  <si>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</si>
  <si>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</si>
  <si>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</si>
  <si>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</si>
  <si>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</si>
  <si>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</si>
  <si>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</si>
  <si>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</si>
  <si>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</si>
  <si>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</si>
  <si>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</si>
  <si>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</si>
  <si>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</si>
  <si>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</si>
  <si>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</si>
  <si>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</si>
  <si>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</si>
  <si>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</si>
  <si>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</si>
  <si>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</si>
  <si>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</si>
  <si>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</si>
  <si>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</si>
  <si>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</si>
  <si>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</si>
  <si>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</si>
  <si>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</si>
  <si>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</si>
  <si>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</si>
  <si>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</si>
  <si>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</si>
  <si>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</si>
  <si>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</si>
  <si>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</si>
  <si>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</si>
  <si>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</si>
  <si>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</si>
  <si>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</si>
  <si>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</si>
  <si>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</si>
  <si>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</si>
  <si>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</si>
  <si>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</si>
  <si>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</si>
  <si>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</si>
  <si>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</si>
  <si>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</si>
  <si>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</si>
  <si>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</si>
  <si>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</si>
  <si>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</si>
  <si>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</si>
  <si>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</si>
  <si>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</si>
  <si>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</si>
  <si>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</si>
  <si>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</si>
  <si>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</si>
  <si>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</si>
  <si>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</si>
  <si>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</si>
  <si>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</si>
  <si>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</si>
  <si>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</si>
  <si>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</si>
  <si>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</si>
  <si>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</si>
  <si>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</si>
  <si>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</si>
  <si>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</si>
  <si>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</si>
  <si>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</si>
  <si>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</si>
  <si>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</si>
  <si>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</si>
  <si>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</si>
  <si>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</si>
  <si>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</si>
  <si>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</si>
  <si>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</si>
  <si>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</si>
  <si>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</si>
  <si>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</si>
  <si>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</si>
  <si>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</si>
  <si>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</si>
  <si>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</si>
  <si>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</si>
  <si>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</si>
  <si>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</si>
  <si>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</si>
  <si>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</si>
  <si>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</si>
  <si>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</si>
  <si>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</si>
  <si>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</si>
  <si>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</si>
  <si>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</si>
  <si>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</si>
  <si>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</si>
  <si>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</si>
  <si>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</si>
  <si>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</si>
  <si>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</si>
  <si>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</si>
  <si>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</si>
  <si>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</si>
  <si>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</si>
  <si>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</si>
  <si>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</si>
  <si>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</si>
  <si>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</si>
  <si>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</si>
  <si>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</si>
  <si>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</si>
  <si>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</si>
  <si>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</si>
  <si>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</si>
  <si>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</si>
  <si>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</si>
  <si>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</si>
  <si>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</si>
  <si>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</si>
  <si>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</si>
  <si>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</si>
  <si>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</si>
  <si>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</si>
  <si>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</si>
  <si>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</si>
  <si>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</si>
  <si>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</si>
  <si>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</si>
  <si>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</si>
  <si>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</si>
  <si>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</si>
  <si>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</si>
  <si>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</si>
  <si>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</si>
  <si>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</si>
  <si>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</si>
  <si>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</si>
  <si>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</si>
  <si>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</si>
  <si>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</si>
  <si>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</si>
  <si>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</si>
  <si>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</si>
  <si>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</si>
  <si>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</si>
  <si>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</si>
  <si>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</si>
  <si>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</si>
  <si>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</si>
  <si>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</si>
  <si>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</si>
  <si>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</si>
  <si>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</si>
  <si>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</si>
  <si>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</si>
  <si>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</si>
  <si>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</si>
  <si>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</si>
  <si>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</si>
  <si>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</si>
  <si>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</si>
  <si>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</si>
  <si>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</si>
  <si>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</si>
  <si>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</si>
  <si>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</si>
  <si>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</si>
  <si>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</si>
  <si>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</si>
  <si>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</si>
  <si>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</si>
  <si>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</si>
  <si>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</si>
  <si>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</si>
  <si>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</si>
  <si>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</si>
  <si>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</si>
  <si>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</si>
  <si>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</si>
  <si>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</si>
  <si>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</si>
  <si>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</si>
  <si>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</si>
  <si>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</si>
  <si>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</si>
  <si>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</si>
  <si>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</si>
  <si>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</si>
  <si>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</si>
  <si>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</si>
  <si>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</si>
  <si>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</si>
  <si>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</si>
  <si>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</si>
  <si>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</si>
  <si>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</si>
  <si>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</si>
  <si>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</si>
  <si>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</si>
  <si>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</si>
  <si>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</si>
  <si>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</si>
  <si>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</si>
  <si>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</si>
  <si>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</si>
  <si>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</si>
  <si>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</si>
  <si>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</si>
  <si>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</si>
  <si>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</si>
  <si>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</si>
  <si>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</si>
  <si>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</si>
  <si>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</si>
  <si>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</si>
  <si>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</si>
  <si>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</si>
  <si>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</si>
  <si>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</si>
  <si>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</si>
  <si>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</si>
  <si>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</si>
  <si>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</si>
  <si>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</si>
  <si>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</si>
  <si>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</si>
  <si>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</si>
  <si>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</si>
  <si>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</si>
  <si>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</si>
  <si>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</si>
  <si>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</si>
  <si>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</si>
  <si>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</si>
  <si>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</si>
  <si>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</si>
  <si>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</si>
  <si>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</si>
  <si>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</si>
  <si>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</si>
  <si>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</si>
  <si>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</si>
  <si>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</si>
  <si>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</si>
  <si>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</si>
  <si>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</si>
  <si>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</si>
  <si>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</si>
  <si>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</si>
  <si>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</si>
  <si>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</si>
  <si>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</si>
  <si>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</si>
  <si>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</si>
  <si>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</si>
  <si>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</si>
  <si>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</si>
  <si>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</si>
  <si>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</si>
  <si>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</si>
  <si>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</si>
  <si>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</si>
  <si>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</si>
  <si>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</si>
  <si>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</si>
  <si>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</si>
  <si>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</si>
  <si>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</si>
  <si>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</si>
  <si>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</si>
  <si>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</si>
  <si>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</si>
  <si>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</si>
  <si>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</si>
  <si>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</si>
  <si>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</si>
  <si>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</si>
  <si>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</si>
  <si>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</si>
  <si>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</si>
  <si>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</si>
  <si>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</si>
  <si>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</si>
  <si>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</si>
  <si>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</si>
  <si>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</si>
  <si>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</si>
  <si>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</si>
  <si>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</si>
  <si>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</si>
  <si>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</si>
  <si>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</si>
  <si>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</si>
  <si>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</si>
  <si>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</si>
  <si>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</si>
  <si>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</si>
  <si>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</si>
  <si>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</si>
  <si>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</si>
  <si>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</si>
  <si>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</si>
  <si>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</si>
  <si>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</si>
  <si>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</si>
  <si>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</si>
  <si>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</si>
  <si>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</si>
  <si>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</si>
  <si>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</si>
  <si>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</si>
  <si>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</si>
  <si>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</si>
  <si>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</si>
  <si>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</si>
  <si>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</si>
  <si>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</si>
  <si>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</si>
  <si>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</si>
  <si>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</si>
  <si>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</si>
  <si>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</si>
  <si>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</si>
  <si>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</si>
  <si>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</si>
  <si>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</si>
  <si>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</si>
  <si>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</si>
  <si>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</si>
  <si>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</si>
  <si>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</si>
  <si>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</si>
  <si>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</si>
  <si>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</si>
  <si>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</si>
  <si>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</si>
  <si>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</si>
  <si>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</si>
  <si>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</si>
  <si>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</si>
  <si>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</si>
  <si>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</si>
  <si>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</si>
  <si>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</si>
  <si>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</si>
  <si>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</si>
  <si>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</si>
  <si>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</si>
  <si>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</si>
  <si>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</si>
  <si>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</si>
  <si>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</si>
  <si>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</si>
  <si>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</si>
  <si>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</si>
  <si>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</si>
  <si>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</si>
  <si>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</si>
  <si>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</si>
  <si>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</si>
  <si>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</si>
  <si>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</si>
  <si>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</si>
  <si>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</si>
  <si>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</si>
  <si>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</si>
  <si>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</si>
  <si>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</si>
  <si>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</si>
  <si>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</si>
  <si>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</si>
  <si>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</si>
  <si>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</si>
  <si>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</si>
  <si>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</si>
  <si>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</si>
  <si>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</si>
  <si>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</si>
  <si>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</si>
  <si>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</si>
  <si>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</si>
  <si>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</si>
  <si>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</si>
  <si>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</si>
  <si>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</si>
  <si>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</si>
  <si>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</si>
  <si>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</si>
  <si>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</si>
  <si>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</si>
  <si>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</si>
  <si>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</si>
  <si>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</si>
  <si>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</si>
  <si>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</si>
  <si>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</si>
  <si>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</si>
  <si>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</si>
  <si>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</si>
  <si>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</si>
  <si>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</si>
  <si>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</si>
  <si>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</si>
  <si>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</si>
  <si>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</si>
  <si>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</si>
  <si>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</si>
  <si>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</si>
  <si>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</si>
  <si>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</si>
  <si>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</si>
  <si>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</si>
  <si>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</si>
  <si>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</si>
  <si>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</si>
  <si>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</si>
  <si>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</si>
  <si>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</si>
  <si>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</si>
  <si>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</si>
  <si>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</si>
  <si>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</si>
  <si>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</si>
  <si>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</si>
  <si>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</si>
  <si>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</si>
  <si>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</si>
  <si>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</si>
  <si>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</si>
  <si>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</si>
  <si>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</si>
  <si>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</si>
  <si>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</si>
  <si>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</si>
  <si>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</si>
  <si>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</si>
  <si>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</si>
  <si>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</si>
  <si>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</si>
  <si>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</si>
  <si>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</si>
  <si>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</si>
  <si>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</si>
  <si>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</si>
  <si>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</si>
  <si>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</si>
  <si>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</si>
  <si>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</si>
  <si>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</si>
  <si>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</si>
  <si>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</si>
  <si>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</si>
  <si>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</si>
  <si>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</si>
  <si>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</si>
  <si>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</si>
  <si>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</si>
  <si>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</si>
  <si>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</si>
  <si>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</si>
  <si>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</si>
  <si>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</si>
  <si>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</si>
  <si>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</si>
  <si>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</si>
  <si>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</si>
  <si>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</si>
  <si>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</si>
  <si>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</si>
  <si>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</si>
  <si>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</si>
  <si>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</si>
  <si>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</si>
  <si>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</si>
  <si>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</si>
  <si>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</si>
  <si>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</si>
  <si>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</si>
  <si>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</si>
  <si>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</si>
  <si>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</si>
  <si>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</si>
  <si>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</si>
  <si>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</si>
  <si>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</si>
  <si>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</si>
  <si>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</si>
  <si>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</si>
  <si>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</si>
  <si>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</si>
  <si>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</si>
  <si>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</si>
  <si>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</si>
  <si>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</si>
  <si>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</si>
  <si>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</si>
  <si>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</si>
  <si>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</si>
  <si>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</si>
  <si>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</si>
  <si>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</si>
  <si>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</si>
  <si>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</si>
  <si>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</si>
  <si>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</si>
  <si>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</si>
  <si>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</si>
  <si>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</si>
  <si>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</si>
  <si>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</si>
  <si>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</si>
  <si>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</si>
  <si>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</si>
  <si>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</si>
  <si>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</si>
  <si>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</si>
  <si>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</si>
  <si>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</si>
  <si>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</si>
  <si>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</si>
  <si>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</si>
  <si>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</si>
  <si>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</si>
  <si>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</si>
  <si>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</si>
  <si>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</si>
  <si>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</si>
  <si>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</si>
  <si>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</si>
  <si>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</si>
  <si>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</si>
  <si>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</si>
  <si>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</si>
  <si>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</si>
  <si>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</si>
  <si>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</si>
  <si>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</si>
  <si>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</si>
  <si>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</si>
  <si>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</si>
  <si>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</si>
  <si>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</si>
  <si>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</si>
  <si>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</si>
  <si>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</si>
  <si>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</si>
  <si>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</si>
  <si>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</si>
  <si>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</si>
  <si>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</si>
  <si>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</si>
  <si>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</si>
  <si>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</si>
  <si>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</si>
  <si>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</si>
  <si>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</si>
  <si>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</si>
  <si>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</si>
  <si>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</si>
  <si>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</si>
  <si>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</si>
  <si>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</si>
  <si>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</si>
  <si>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</si>
  <si>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</si>
  <si>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</si>
  <si>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</si>
  <si>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</si>
  <si>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</si>
  <si>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</si>
  <si>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</si>
  <si>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</si>
  <si>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</si>
  <si>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</si>
  <si>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</si>
  <si>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</si>
  <si>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</si>
  <si>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</si>
  <si>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</si>
  <si>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</si>
  <si>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</si>
  <si>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</si>
  <si>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</si>
  <si>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</si>
  <si>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</si>
  <si>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</si>
  <si>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</si>
  <si>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</si>
  <si>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</si>
  <si>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</si>
  <si>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</si>
  <si>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</si>
  <si>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</si>
  <si>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</si>
  <si>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</si>
  <si>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</si>
  <si>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</si>
  <si>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</si>
  <si>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</si>
  <si>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</si>
  <si>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</si>
  <si>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</si>
  <si>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</si>
  <si>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</si>
  <si>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</si>
  <si>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</si>
  <si>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</si>
  <si>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</si>
  <si>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</si>
  <si>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</si>
  <si>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</si>
  <si>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</si>
  <si>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</si>
  <si>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</si>
  <si>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</si>
  <si>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</si>
  <si>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</si>
  <si>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</si>
  <si>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</si>
  <si>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</si>
  <si>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</si>
  <si>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</si>
  <si>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</si>
  <si>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</si>
  <si>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</si>
  <si>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</si>
  <si>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</si>
  <si>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</si>
  <si>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</si>
  <si>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</si>
  <si>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</si>
  <si>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</si>
  <si>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</si>
  <si>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</si>
  <si>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</si>
  <si>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</si>
  <si>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</si>
  <si>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</si>
  <si>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</si>
  <si>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</si>
  <si>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</si>
  <si>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</si>
  <si>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</si>
  <si>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</si>
  <si>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</si>
  <si>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</si>
  <si>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</si>
  <si>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</si>
  <si>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</si>
  <si>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</si>
  <si>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</si>
  <si>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</si>
  <si>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</si>
  <si>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</si>
  <si>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</si>
  <si>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</si>
  <si>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</si>
  <si>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</si>
  <si>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</si>
  <si>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</si>
  <si>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</si>
  <si>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</si>
  <si>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</si>
  <si>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</si>
  <si>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</si>
  <si>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</si>
  <si>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</si>
  <si>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</si>
  <si>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</si>
  <si>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</si>
  <si>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</si>
  <si>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</si>
  <si>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</si>
  <si>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</si>
  <si>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</si>
  <si>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</si>
  <si>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</si>
  <si>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</si>
  <si>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</si>
  <si>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</si>
  <si>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</si>
  <si>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</si>
  <si>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</si>
  <si>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</si>
  <si>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</si>
  <si>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</si>
  <si>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</si>
  <si>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</si>
  <si>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</si>
  <si>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</si>
  <si>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</si>
  <si>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</si>
  <si>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</si>
  <si>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</si>
  <si>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</si>
  <si>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</si>
  <si>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</si>
  <si>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</si>
  <si>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</si>
  <si>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</si>
  <si>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</si>
  <si>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</si>
  <si>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</si>
  <si>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</si>
  <si>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</si>
  <si>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</si>
  <si>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</si>
  <si>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</si>
  <si>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</si>
  <si>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</si>
  <si>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</si>
  <si>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</si>
  <si>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</si>
  <si>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</si>
  <si>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</si>
  <si>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</si>
  <si>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</si>
  <si>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</si>
  <si>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</si>
  <si>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</si>
  <si>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</si>
  <si>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</si>
  <si>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</si>
  <si>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</si>
  <si>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</si>
  <si>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</si>
  <si>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</si>
  <si>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</si>
  <si>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</si>
  <si>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</si>
  <si>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</si>
  <si>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</si>
  <si>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</si>
  <si>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</si>
  <si>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</si>
  <si>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</si>
  <si>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</si>
  <si>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</si>
  <si>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</si>
  <si>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</si>
  <si>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</si>
  <si>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</si>
  <si>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</si>
  <si>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</si>
  <si>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</si>
  <si>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</si>
  <si>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</si>
  <si>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</si>
  <si>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</si>
  <si>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</si>
  <si>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</si>
  <si>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</si>
  <si>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</si>
  <si>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</si>
  <si>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</si>
  <si>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</si>
  <si>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</si>
  <si>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</si>
  <si>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</si>
  <si>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</si>
  <si>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</si>
  <si>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</si>
  <si>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</si>
  <si>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</si>
  <si>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</si>
  <si>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</si>
  <si>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</si>
  <si>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</si>
  <si>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</si>
  <si>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</si>
  <si>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</si>
  <si>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</si>
  <si>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</si>
  <si>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</si>
  <si>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</si>
  <si>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</si>
  <si>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</si>
  <si>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</si>
  <si>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</si>
  <si>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</si>
  <si>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</si>
  <si>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</si>
  <si>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</si>
  <si>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</si>
  <si>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</si>
  <si>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</si>
  <si>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</si>
  <si>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</si>
  <si>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</si>
  <si>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</si>
  <si>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</si>
  <si>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</si>
  <si>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</si>
  <si>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</si>
  <si>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</si>
  <si>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</si>
  <si>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</si>
  <si>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</si>
  <si>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</si>
  <si>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</si>
  <si>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</si>
  <si>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</si>
  <si>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</si>
  <si>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</si>
  <si>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</si>
  <si>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</si>
  <si>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</si>
  <si>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</si>
  <si>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</si>
  <si>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</si>
  <si>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</si>
  <si>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</si>
  <si>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</si>
  <si>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</si>
  <si>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</si>
  <si>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</si>
  <si>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</si>
  <si>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</si>
  <si>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</si>
  <si>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</si>
  <si>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</si>
  <si>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</si>
  <si>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</si>
  <si>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</si>
  <si>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</si>
  <si>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</si>
  <si>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</si>
  <si>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</si>
  <si>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</si>
  <si>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</si>
  <si>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</si>
  <si>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</si>
  <si>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</si>
  <si>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</si>
  <si>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</si>
  <si>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</si>
  <si>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</si>
  <si>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</si>
  <si>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</si>
  <si>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</si>
  <si>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</si>
  <si>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</si>
  <si>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</si>
  <si>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</si>
  <si>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</si>
  <si>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</si>
  <si>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</si>
  <si>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</si>
  <si>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</si>
  <si>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</si>
  <si>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</si>
  <si>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</si>
  <si>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</si>
  <si>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</si>
  <si>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</si>
  <si>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</si>
  <si>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</si>
  <si>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</si>
  <si>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</si>
  <si>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</si>
  <si>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</si>
  <si>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</si>
  <si>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</si>
  <si>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</si>
  <si>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</si>
  <si>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</si>
  <si>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</si>
  <si>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</si>
  <si>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</si>
  <si>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</si>
  <si>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</si>
  <si>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</si>
  <si>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</si>
  <si>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</si>
  <si>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</si>
  <si>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</si>
  <si>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</si>
  <si>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</si>
  <si>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</si>
  <si>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</si>
  <si>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</si>
  <si>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</si>
  <si>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</si>
  <si>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</si>
  <si>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</si>
  <si>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</si>
  <si>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</si>
  <si>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</si>
  <si>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</si>
  <si>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</si>
  <si>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</si>
  <si>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</si>
  <si>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</si>
  <si>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</si>
  <si>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</si>
  <si>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</si>
  <si>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</si>
  <si>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</si>
  <si>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</si>
  <si>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</si>
  <si>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</si>
  <si>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</si>
  <si>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</si>
  <si>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</si>
  <si>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</si>
  <si>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</si>
  <si>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</si>
  <si>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</si>
  <si>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</si>
  <si>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</si>
  <si>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</si>
  <si>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</si>
  <si>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</si>
  <si>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</si>
  <si>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</si>
  <si>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</si>
  <si>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</si>
  <si>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</si>
  <si>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</si>
  <si>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</si>
  <si>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</si>
  <si>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</si>
  <si>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</si>
  <si>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</si>
  <si>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</si>
  <si>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</si>
  <si>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</si>
  <si>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</si>
  <si>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</si>
  <si>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</si>
  <si>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</si>
  <si>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</si>
  <si>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</si>
  <si>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</si>
  <si>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</si>
  <si>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</si>
  <si>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</si>
  <si>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</si>
  <si>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</si>
  <si>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</si>
  <si>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</si>
  <si>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</si>
  <si>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</si>
  <si>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</si>
  <si>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</si>
  <si>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</si>
  <si>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</si>
  <si>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</si>
  <si>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</si>
  <si>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</si>
  <si>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</si>
  <si>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</si>
  <si>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</si>
  <si>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</si>
  <si>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</si>
  <si>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</si>
  <si>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</si>
  <si>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</si>
  <si>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</si>
  <si>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</si>
  <si>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</si>
  <si>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</si>
  <si>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</si>
  <si>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</si>
  <si>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</si>
  <si>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</si>
  <si>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</si>
  <si>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</si>
  <si>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</si>
  <si>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</si>
  <si>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</si>
  <si>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</si>
  <si>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</si>
  <si>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</si>
  <si>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</si>
  <si>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</si>
  <si>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</si>
  <si>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</si>
  <si>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</si>
  <si>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</si>
  <si>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</si>
  <si>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</si>
  <si>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</si>
  <si>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</si>
  <si>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</si>
  <si>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</si>
  <si>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</si>
  <si>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</si>
  <si>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</si>
  <si>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</si>
  <si>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</si>
  <si>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</si>
  <si>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</si>
  <si>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</si>
  <si>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</si>
  <si>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</si>
  <si>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</si>
  <si>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</si>
  <si>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</si>
  <si>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</si>
  <si>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</si>
  <si>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</si>
  <si>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</si>
  <si>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</si>
  <si>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</si>
  <si>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</si>
  <si>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</si>
  <si>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</si>
  <si>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</si>
  <si>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</si>
  <si>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</si>
  <si>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</si>
  <si>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</si>
  <si>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</si>
  <si>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</si>
  <si>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</si>
  <si>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</si>
  <si>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</si>
  <si>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</si>
  <si>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</si>
  <si>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</si>
  <si>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</si>
  <si>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</si>
  <si>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</si>
  <si>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</si>
  <si>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</si>
  <si>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</si>
  <si>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</si>
  <si>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</si>
  <si>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</si>
  <si>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</si>
  <si>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</si>
  <si>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</si>
  <si>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</si>
  <si>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</si>
  <si>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</si>
  <si>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</si>
  <si>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</si>
  <si>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</si>
  <si>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</si>
  <si>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</si>
  <si>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</si>
  <si>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</si>
  <si>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</si>
  <si>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</si>
  <si>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</si>
  <si>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</si>
  <si>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</si>
  <si>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</si>
  <si>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</si>
  <si>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</si>
  <si>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</si>
  <si>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</si>
  <si>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</si>
  <si>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</si>
  <si>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</si>
  <si>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</si>
  <si>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</si>
  <si>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</si>
  <si>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</si>
  <si>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</si>
  <si>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</si>
  <si>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</si>
  <si>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</si>
  <si>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</si>
  <si>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</si>
  <si>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</si>
  <si>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</si>
  <si>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</si>
  <si>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</si>
  <si>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</si>
  <si>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</si>
  <si>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</si>
  <si>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</si>
  <si>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</si>
  <si>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</si>
  <si>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</si>
  <si>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</si>
  <si>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</si>
  <si>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</si>
  <si>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</si>
  <si>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</si>
  <si>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</si>
  <si>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</si>
  <si>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</si>
  <si>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</si>
  <si>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</si>
  <si>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</si>
  <si>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</si>
  <si>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</si>
  <si>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</si>
  <si>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</si>
  <si>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</si>
  <si>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</si>
  <si>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</si>
  <si>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</si>
  <si>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</si>
  <si>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</si>
  <si>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</si>
  <si>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</si>
  <si>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</si>
  <si>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</si>
  <si>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</si>
  <si>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</si>
  <si>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</si>
  <si>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</si>
  <si>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</si>
  <si>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</si>
  <si>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</si>
  <si>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</si>
  <si>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</si>
  <si>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</si>
  <si>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</si>
  <si>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</si>
  <si>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</si>
  <si>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</si>
  <si>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</si>
  <si>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</si>
  <si>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</si>
  <si>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</si>
  <si>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</si>
  <si>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</si>
  <si>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</si>
  <si>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</si>
  <si>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</si>
  <si>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</si>
  <si>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</si>
  <si>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</si>
  <si>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</si>
  <si>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</si>
  <si>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</si>
  <si>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</si>
  <si>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</si>
  <si>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</si>
  <si>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</si>
  <si>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</si>
  <si>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</si>
  <si>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</si>
  <si>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</si>
  <si>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</si>
  <si>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</si>
  <si>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</si>
  <si>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</si>
  <si>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</si>
  <si>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</si>
  <si>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</si>
  <si>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</si>
  <si>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</si>
  <si>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</si>
  <si>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</si>
  <si>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</si>
  <si>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</si>
  <si>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</si>
  <si>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</si>
  <si>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</si>
  <si>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</si>
  <si>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</si>
  <si>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</si>
  <si>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</si>
  <si>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</si>
  <si>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</si>
  <si>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</si>
  <si>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</si>
  <si>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</si>
  <si>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</si>
  <si>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</si>
  <si>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</si>
  <si>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</si>
  <si>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</si>
  <si>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</si>
  <si>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</si>
  <si>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</si>
  <si>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</si>
  <si>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</si>
  <si>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</si>
  <si>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</si>
  <si>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</si>
  <si>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</si>
  <si>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</si>
  <si>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</si>
  <si>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</si>
  <si>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</si>
  <si>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</si>
  <si>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</si>
  <si>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</si>
  <si>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</si>
  <si>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</si>
  <si>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</si>
  <si>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</si>
  <si>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</si>
  <si>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</si>
  <si>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</si>
  <si>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</si>
  <si>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</si>
  <si>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</si>
  <si>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</si>
  <si>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</si>
  <si>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</si>
  <si>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</si>
  <si>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</si>
  <si>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</si>
  <si>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</si>
  <si>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</si>
  <si>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</si>
  <si>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</si>
  <si>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</si>
  <si>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</si>
  <si>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</si>
  <si>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</si>
  <si>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</si>
  <si>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</si>
  <si>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</si>
  <si>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</si>
  <si>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</si>
  <si>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</si>
  <si>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</si>
  <si>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</si>
  <si>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</si>
  <si>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</si>
  <si>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</si>
  <si>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</si>
  <si>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</si>
  <si>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</si>
  <si>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</si>
  <si>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</si>
  <si>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</si>
  <si>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</si>
  <si>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</si>
  <si>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</si>
  <si>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</si>
  <si>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</si>
  <si>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</si>
  <si>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</si>
  <si>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</si>
  <si>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</si>
  <si>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</si>
  <si>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</si>
  <si>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</si>
  <si>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</si>
  <si>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</si>
  <si>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</si>
  <si>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</si>
  <si>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</si>
  <si>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</si>
  <si>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</si>
  <si>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</si>
  <si>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</si>
  <si>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</si>
  <si>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</si>
  <si>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</si>
  <si>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</si>
  <si>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</si>
  <si>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</si>
  <si>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</si>
  <si>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</si>
  <si>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</si>
  <si>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</si>
  <si>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</si>
  <si>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</si>
  <si>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</si>
  <si>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</si>
  <si>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</si>
  <si>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</si>
  <si>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</si>
  <si>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</si>
  <si>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</si>
  <si>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</si>
  <si>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</si>
  <si>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</si>
  <si>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</si>
  <si>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</si>
  <si>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</si>
  <si>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</si>
  <si>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</si>
  <si>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</si>
  <si>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</si>
  <si>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</si>
  <si>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</si>
  <si>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</si>
  <si>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</si>
  <si>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</si>
  <si>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</si>
  <si>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</si>
  <si>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</si>
  <si>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</si>
  <si>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</si>
  <si>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</si>
  <si>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</si>
  <si>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</si>
  <si>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</si>
  <si>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</si>
  <si>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</si>
  <si>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</si>
  <si>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</si>
  <si>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</si>
  <si>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</si>
  <si>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</si>
  <si>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</si>
  <si>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</si>
  <si>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</si>
  <si>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</si>
  <si>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</si>
  <si>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</si>
  <si>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</si>
  <si>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</si>
  <si>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</si>
  <si>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</si>
  <si>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</si>
  <si>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</si>
  <si>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</si>
  <si>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</si>
  <si>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</si>
  <si>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</si>
  <si>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</si>
  <si>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</si>
  <si>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</si>
  <si>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</si>
  <si>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</si>
  <si>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</si>
  <si>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</si>
  <si>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</si>
  <si>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</si>
  <si>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</si>
  <si>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</si>
  <si>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</si>
  <si>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</si>
  <si>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</si>
  <si>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</si>
  <si>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</si>
  <si>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</si>
  <si>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</si>
  <si>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</si>
  <si>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</si>
  <si>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</si>
  <si>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</si>
  <si>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</si>
  <si>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</si>
  <si>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</si>
  <si>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</si>
  <si>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</si>
  <si>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</si>
  <si>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</si>
  <si>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</si>
  <si>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</si>
  <si>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</si>
  <si>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</si>
  <si>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</si>
  <si>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</si>
  <si>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</si>
  <si>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</si>
  <si>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</si>
  <si>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</si>
  <si>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</si>
  <si>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</si>
  <si>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</si>
  <si>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</si>
  <si>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</si>
  <si>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</si>
  <si>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</si>
  <si>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</si>
  <si>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</si>
  <si>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</si>
  <si>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</si>
  <si>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</si>
  <si>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</si>
  <si>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</si>
  <si>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</si>
  <si>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</si>
  <si>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</si>
  <si>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</si>
  <si>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</si>
  <si>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</si>
  <si>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</si>
  <si>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</si>
  <si>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</si>
  <si>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</si>
  <si>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</si>
  <si>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</si>
  <si>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</si>
  <si>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</si>
  <si>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</si>
  <si>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</si>
  <si>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</si>
  <si>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</si>
  <si>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</si>
  <si>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</si>
  <si>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</si>
  <si>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</si>
  <si>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</si>
  <si>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</si>
  <si>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</si>
  <si>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</si>
  <si>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</si>
  <si>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</si>
  <si>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</si>
  <si>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</si>
  <si>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</si>
  <si>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</si>
  <si>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</si>
  <si>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</si>
  <si>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</si>
  <si>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</si>
  <si>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</si>
  <si>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</si>
  <si>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</si>
  <si>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</si>
  <si>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</si>
  <si>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</si>
  <si>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</si>
  <si>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</si>
  <si>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</si>
  <si>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</si>
  <si>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</si>
  <si>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</si>
  <si>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</si>
  <si>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</si>
  <si>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</si>
  <si>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</si>
  <si>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</si>
  <si>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</si>
  <si>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</si>
  <si>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</si>
  <si>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</si>
  <si>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</si>
  <si>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</si>
  <si>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</si>
  <si>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</si>
  <si>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</si>
  <si>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</si>
  <si>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</si>
  <si>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</si>
  <si>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</si>
  <si>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</si>
  <si>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</si>
  <si>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</si>
  <si>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</si>
  <si>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</si>
  <si>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</si>
  <si>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</si>
  <si>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</si>
  <si>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</si>
  <si>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</si>
  <si>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</si>
  <si>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</si>
  <si>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</si>
  <si>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</si>
  <si>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</si>
  <si>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</si>
  <si>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</si>
  <si>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</si>
  <si>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</si>
  <si>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</si>
  <si>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</si>
  <si>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</si>
  <si>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</si>
  <si>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</si>
  <si>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</si>
  <si>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</si>
  <si>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</si>
  <si>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</si>
  <si>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</si>
  <si>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</si>
  <si>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</si>
  <si>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</si>
  <si>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</si>
  <si>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</si>
  <si>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</si>
  <si>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</si>
  <si>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</si>
  <si>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</si>
  <si>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</si>
  <si>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</si>
  <si>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</si>
  <si>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</si>
  <si>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</si>
  <si>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</si>
  <si>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</si>
  <si>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</si>
  <si>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</si>
  <si>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</si>
  <si>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</si>
  <si>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</si>
  <si>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</si>
  <si>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</si>
  <si>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</si>
  <si>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</si>
  <si>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</si>
  <si>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</si>
  <si>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</si>
  <si>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</si>
  <si>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</si>
  <si>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</si>
  <si>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</si>
  <si>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</si>
  <si>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</si>
  <si>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</si>
  <si>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</si>
  <si>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</si>
  <si>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</si>
  <si>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</si>
  <si>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</si>
  <si>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</si>
  <si>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</si>
  <si>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</si>
  <si>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</si>
  <si>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</si>
  <si>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</si>
  <si>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</si>
  <si>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</si>
  <si>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</si>
  <si>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</si>
  <si>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</si>
  <si>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</si>
  <si>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</si>
  <si>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</si>
  <si>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</si>
  <si>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</si>
  <si>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</si>
  <si>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</si>
  <si>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</si>
  <si>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</si>
  <si>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</si>
  <si>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</si>
  <si>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</si>
  <si>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</si>
  <si>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</si>
  <si>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</si>
  <si>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</si>
  <si>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</si>
  <si>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</si>
  <si>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</si>
  <si>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</si>
  <si>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</si>
  <si>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</si>
  <si>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</si>
  <si>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</si>
  <si>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</si>
  <si>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</si>
  <si>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</si>
  <si>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</si>
  <si>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</si>
  <si>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</si>
  <si>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</si>
  <si>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</si>
  <si>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</si>
  <si>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</si>
  <si>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</si>
  <si>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</si>
  <si>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</si>
  <si>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</si>
  <si>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</si>
  <si>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</si>
  <si>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</si>
  <si>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</si>
  <si>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</si>
  <si>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</si>
  <si>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</si>
  <si>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</si>
  <si>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</si>
  <si>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</si>
  <si>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</si>
  <si>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</si>
  <si>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</si>
  <si>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</si>
  <si>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</si>
  <si>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</si>
  <si>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</si>
  <si>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</si>
  <si>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</si>
  <si>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</si>
  <si>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</si>
  <si>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</si>
  <si>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</si>
  <si>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</si>
  <si>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</si>
  <si>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</si>
  <si>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</si>
  <si>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</si>
  <si>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</si>
  <si>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</si>
  <si>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</si>
  <si>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</si>
  <si>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</si>
  <si>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</si>
  <si>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</si>
  <si>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</si>
  <si>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</si>
  <si>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</si>
  <si>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</si>
  <si>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</si>
  <si>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</si>
  <si>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</si>
  <si>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</si>
  <si>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</si>
  <si>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</si>
  <si>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</si>
  <si>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</si>
  <si>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</si>
  <si>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</si>
  <si>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</si>
  <si>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</si>
  <si>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</si>
  <si>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</si>
  <si>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</si>
  <si>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</si>
  <si>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</si>
  <si>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</si>
  <si>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</si>
  <si>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</si>
  <si>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</si>
  <si>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</si>
  <si>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</si>
  <si>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</si>
  <si>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</si>
  <si>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</si>
  <si>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</si>
  <si>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</si>
  <si>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</si>
  <si>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</si>
  <si>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</si>
  <si>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</si>
  <si>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</si>
  <si>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</si>
  <si>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</si>
  <si>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</si>
  <si>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</si>
  <si>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</si>
  <si>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</si>
  <si>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</si>
  <si>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</si>
  <si>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</si>
  <si>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</si>
  <si>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</si>
  <si>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</si>
  <si>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</si>
  <si>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</si>
  <si>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</si>
  <si>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</si>
  <si>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</si>
  <si>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</si>
  <si>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</si>
  <si>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</si>
  <si>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</si>
  <si>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</si>
  <si>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</si>
  <si>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</si>
  <si>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</si>
  <si>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</si>
  <si>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</si>
  <si>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</si>
  <si>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</si>
  <si>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</si>
  <si>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</si>
  <si>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</si>
  <si>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</si>
  <si>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</si>
  <si>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</si>
  <si>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</si>
  <si>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</si>
  <si>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</si>
  <si>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</si>
  <si>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</si>
  <si>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</si>
  <si>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</si>
  <si>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</si>
  <si>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</si>
  <si>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</si>
  <si>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</si>
  <si>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</si>
  <si>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</si>
  <si>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</si>
  <si>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</si>
  <si>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</si>
  <si>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</si>
  <si>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</si>
  <si>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</si>
  <si>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</si>
  <si>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</si>
  <si>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</si>
  <si>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</si>
  <si>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</si>
  <si>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</si>
  <si>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</si>
  <si>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</si>
  <si>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</si>
  <si>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</si>
  <si>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</si>
  <si>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</si>
  <si>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</si>
  <si>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</si>
  <si>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</si>
  <si>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</si>
  <si>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</si>
  <si>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</si>
  <si>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</si>
  <si>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</si>
  <si>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</si>
  <si>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</si>
  <si>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</si>
  <si>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</si>
  <si>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</si>
  <si>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</si>
  <si>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</si>
  <si>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</si>
  <si>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</si>
  <si>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</si>
  <si>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</si>
  <si>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</si>
  <si>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</si>
  <si>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</si>
  <si>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</si>
  <si>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</si>
  <si>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</si>
  <si>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</si>
  <si>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</si>
  <si>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</si>
  <si>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</si>
  <si>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</si>
  <si>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</si>
  <si>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</si>
  <si>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</si>
  <si>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</si>
  <si>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</si>
  <si>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</si>
  <si>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</si>
  <si>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</si>
  <si>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</si>
  <si>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</si>
  <si>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</si>
  <si>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</si>
  <si>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</si>
  <si>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</si>
  <si>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</si>
  <si>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</si>
  <si>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</si>
  <si>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</si>
  <si>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</si>
  <si>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</si>
  <si>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</si>
  <si>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</si>
  <si>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</si>
  <si>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</si>
  <si>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</si>
  <si>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</si>
  <si>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</si>
  <si>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</si>
  <si>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</si>
  <si>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</si>
  <si>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</si>
  <si>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</si>
  <si>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</si>
  <si>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</si>
  <si>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</si>
  <si>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</si>
  <si>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</si>
  <si>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</si>
  <si>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</si>
  <si>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</si>
  <si>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</si>
  <si>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</si>
  <si>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</si>
  <si>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</si>
  <si>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</si>
  <si>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</si>
  <si>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</si>
  <si>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</si>
  <si>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</si>
  <si>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</si>
  <si>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</si>
  <si>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</si>
  <si>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</si>
  <si>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</si>
  <si>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</si>
  <si>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</si>
  <si>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</si>
  <si>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</si>
  <si>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</si>
  <si>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</si>
  <si>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</si>
  <si>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</si>
  <si>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</si>
  <si>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</si>
  <si>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</si>
  <si>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</si>
  <si>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</si>
  <si>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</si>
  <si>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</si>
  <si>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</si>
  <si>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</si>
  <si>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</si>
  <si>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</si>
  <si>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</si>
  <si>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</si>
  <si>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</si>
  <si>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</si>
  <si>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</si>
  <si>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</si>
  <si>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</si>
  <si>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</si>
  <si>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</si>
  <si>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</si>
  <si>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</si>
  <si>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</si>
  <si>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</si>
  <si>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</si>
  <si>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</si>
  <si>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</si>
  <si>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</si>
  <si>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</si>
  <si>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</si>
  <si>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</si>
  <si>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</si>
  <si>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</si>
  <si>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</si>
  <si>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</si>
  <si>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</si>
  <si>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</si>
  <si>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</si>
  <si>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</si>
  <si>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</si>
  <si>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</si>
  <si>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</si>
  <si>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</si>
  <si>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</si>
  <si>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</si>
  <si>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</si>
  <si>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</si>
  <si>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</si>
  <si>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</si>
  <si>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</si>
  <si>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</si>
  <si>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</si>
  <si>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</si>
  <si>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</si>
  <si>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</si>
  <si>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</si>
  <si>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</si>
  <si>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</si>
  <si>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</si>
  <si>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</si>
  <si>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</si>
  <si>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</si>
  <si>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</si>
  <si>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</si>
  <si>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</si>
  <si>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</si>
  <si>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</si>
  <si>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</si>
  <si>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</si>
  <si>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</si>
  <si>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</si>
  <si>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</si>
  <si>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</si>
  <si>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</si>
  <si>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</si>
  <si>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</si>
  <si>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</si>
  <si>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</si>
  <si>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</si>
  <si>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</si>
  <si>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</si>
  <si>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</si>
  <si>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</si>
  <si>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</si>
  <si>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</si>
  <si>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</si>
  <si>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</si>
  <si>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</si>
  <si>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</si>
  <si>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</si>
  <si>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</si>
  <si>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</si>
  <si>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</si>
  <si>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</si>
  <si>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</si>
  <si>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</si>
  <si>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</si>
  <si>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</si>
  <si>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</si>
  <si>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</si>
  <si>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</si>
  <si>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</si>
  <si>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</si>
  <si>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</si>
  <si>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</si>
  <si>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</si>
  <si>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</si>
  <si>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</si>
  <si>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</si>
  <si>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</si>
  <si>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</si>
  <si>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</si>
  <si>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</si>
  <si>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</si>
  <si>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</si>
  <si>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</si>
  <si>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</si>
  <si>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</si>
  <si>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</si>
  <si>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</si>
  <si>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</si>
  <si>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</si>
  <si>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</si>
  <si>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</si>
  <si>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</si>
  <si>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</si>
  <si>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</si>
  <si>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</si>
  <si>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</si>
  <si>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</si>
  <si>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</si>
  <si>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</si>
  <si>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</si>
  <si>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</si>
  <si>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</si>
  <si>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</si>
  <si>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</si>
  <si>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</si>
  <si>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</si>
  <si>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</si>
  <si>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</si>
  <si>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</si>
  <si>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</si>
  <si>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</si>
  <si>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</si>
  <si>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</si>
  <si>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</si>
  <si>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</si>
  <si>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</si>
  <si>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</si>
  <si>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</si>
  <si>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</si>
  <si>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</si>
  <si>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</si>
  <si>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</si>
  <si>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</si>
  <si>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</si>
  <si>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</si>
  <si>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</si>
  <si>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</si>
  <si>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</si>
  <si>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</si>
  <si>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</si>
  <si>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</si>
  <si>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</si>
  <si>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</si>
  <si>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</si>
  <si>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</si>
  <si>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</si>
  <si>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</si>
  <si>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</si>
  <si>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</si>
  <si>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</si>
  <si>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</si>
  <si>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</si>
  <si>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</si>
  <si>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</si>
  <si>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</si>
  <si>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</si>
  <si>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</si>
  <si>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</si>
  <si>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</si>
  <si>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</si>
  <si>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</si>
  <si>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</si>
  <si>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</si>
  <si>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</si>
  <si>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</si>
  <si>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</si>
  <si>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</si>
  <si>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</si>
  <si>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</si>
  <si>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</si>
  <si>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</si>
  <si>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</si>
  <si>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</si>
  <si>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</si>
  <si>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</si>
  <si>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</si>
  <si>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</si>
  <si>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</si>
  <si>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</si>
  <si>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</si>
  <si>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</si>
  <si>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</si>
  <si>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</si>
  <si>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</si>
  <si>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</si>
  <si>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</si>
  <si>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</si>
  <si>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</si>
  <si>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</si>
  <si>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</si>
  <si>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</si>
  <si>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</si>
  <si>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</si>
  <si>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</si>
  <si>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</si>
  <si>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</si>
  <si>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</si>
  <si>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</si>
  <si>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</si>
  <si>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</si>
  <si>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</si>
  <si>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</si>
  <si>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</si>
  <si>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</si>
  <si>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</si>
  <si>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</si>
  <si>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</si>
  <si>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</si>
  <si>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</si>
  <si>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</si>
  <si>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</si>
  <si>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</si>
  <si>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</si>
  <si>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</si>
  <si>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</si>
  <si>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</si>
  <si>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</si>
  <si>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</si>
  <si>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</si>
  <si>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</si>
  <si>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</si>
  <si>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</si>
  <si>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</si>
  <si>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</si>
  <si>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</si>
  <si>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</si>
  <si>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</si>
  <si>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</si>
  <si>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</si>
  <si>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</si>
  <si>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</si>
  <si>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</si>
  <si>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</si>
  <si>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</si>
  <si>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</si>
  <si>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</si>
  <si>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</si>
  <si>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</si>
  <si>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</si>
  <si>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</si>
  <si>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</si>
  <si>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</si>
  <si>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</si>
  <si>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</si>
  <si>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</si>
  <si>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</si>
  <si>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</si>
  <si>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</si>
  <si>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</si>
  <si>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</si>
  <si>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</si>
  <si>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</si>
  <si>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</si>
  <si>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</si>
  <si>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</si>
  <si>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</si>
  <si>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</si>
  <si>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</si>
  <si>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</si>
  <si>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</si>
  <si>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</si>
  <si>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</si>
  <si>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</si>
  <si>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</si>
  <si>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</si>
  <si>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</si>
  <si>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</si>
  <si>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</si>
  <si>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</si>
  <si>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</si>
  <si>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</si>
  <si>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</si>
  <si>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</si>
  <si>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</si>
  <si>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</si>
  <si>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</si>
  <si>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</si>
  <si>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</si>
  <si>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</si>
  <si>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</si>
  <si>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</si>
  <si>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</si>
  <si>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</si>
  <si>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</si>
  <si>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</si>
  <si>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</si>
  <si>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</si>
  <si>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</si>
  <si>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</si>
  <si>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</si>
  <si>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</si>
  <si>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</si>
  <si>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</si>
  <si>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</si>
  <si>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</si>
  <si>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</si>
  <si>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</si>
  <si>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</si>
  <si>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</si>
  <si>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</si>
  <si>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</si>
  <si>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</si>
  <si>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</si>
  <si>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</si>
  <si>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</si>
  <si>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</si>
  <si>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</si>
  <si>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</si>
  <si>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</si>
  <si>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</si>
  <si>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</si>
  <si>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</si>
  <si>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</si>
  <si>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</si>
  <si>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</si>
  <si>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</si>
  <si>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</si>
  <si>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</si>
  <si>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</si>
  <si>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</si>
  <si>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</si>
  <si>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</si>
  <si>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</si>
  <si>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</si>
  <si>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</si>
  <si>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</si>
  <si>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</si>
  <si>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</si>
  <si>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</si>
  <si>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</si>
  <si>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</si>
  <si>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</si>
  <si>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</si>
  <si>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</si>
  <si>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</si>
  <si>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</si>
  <si>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</si>
  <si>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</si>
  <si>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</si>
  <si>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</si>
  <si>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</si>
  <si>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</si>
  <si>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</si>
  <si>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</si>
  <si>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</si>
  <si>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</si>
  <si>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</si>
  <si>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</si>
  <si>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</si>
  <si>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</si>
  <si>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</si>
  <si>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</si>
  <si>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</si>
  <si>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</si>
  <si>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</si>
  <si>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</si>
  <si>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</si>
  <si>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</si>
  <si>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</si>
  <si>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</si>
  <si>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</si>
  <si>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</si>
  <si>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</si>
  <si>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</si>
  <si>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</si>
  <si>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</si>
  <si>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</si>
  <si>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</si>
  <si>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</si>
  <si>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</si>
  <si>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</si>
  <si>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</si>
  <si>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</si>
  <si>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</si>
  <si>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</si>
  <si>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</si>
  <si>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</si>
  <si>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</si>
  <si>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</si>
  <si>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</si>
  <si>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</si>
  <si>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</si>
  <si>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</si>
  <si>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</si>
  <si>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</si>
  <si>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</si>
  <si>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</si>
  <si>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</si>
  <si>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</si>
  <si>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</si>
  <si>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</si>
  <si>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</si>
  <si>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</si>
  <si>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</si>
  <si>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</si>
  <si>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</si>
  <si>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</si>
  <si>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</si>
  <si>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</si>
  <si>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</si>
  <si>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</si>
  <si>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</si>
  <si>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</si>
  <si>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</si>
  <si>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</si>
  <si>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</si>
  <si>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</si>
  <si>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</si>
  <si>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</si>
  <si>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</si>
  <si>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</si>
  <si>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</si>
  <si>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</si>
  <si>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</si>
  <si>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</si>
  <si>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</si>
  <si>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</si>
  <si>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</si>
  <si>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</si>
  <si>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</si>
  <si>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</si>
  <si>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</si>
  <si>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</si>
  <si>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</si>
  <si>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</si>
  <si>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</si>
  <si>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</si>
  <si>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</si>
  <si>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</si>
  <si>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</si>
  <si>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</si>
  <si>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</si>
  <si>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</si>
  <si>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</si>
  <si>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</si>
  <si>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</si>
  <si>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</si>
  <si>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</si>
  <si>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</si>
  <si>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</si>
  <si>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</si>
  <si>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</si>
  <si>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</si>
  <si>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</si>
  <si>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</si>
  <si>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</si>
  <si>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</si>
  <si>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</si>
  <si>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</si>
  <si>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</si>
  <si>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</si>
  <si>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</si>
  <si>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</si>
  <si>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</si>
  <si>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</si>
  <si>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</si>
  <si>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</si>
  <si>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</si>
  <si>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</si>
  <si>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</si>
  <si>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</si>
  <si>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</si>
  <si>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</si>
  <si>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</si>
  <si>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</si>
  <si>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</si>
  <si>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</si>
  <si>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</si>
  <si>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</si>
  <si>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</si>
  <si>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</si>
  <si>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</si>
  <si>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</si>
  <si>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</si>
  <si>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</si>
  <si>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</si>
  <si>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</si>
  <si>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</si>
  <si>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</si>
  <si>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</si>
  <si>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</si>
  <si>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</si>
  <si>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</si>
  <si>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</si>
  <si>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</si>
  <si>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</si>
  <si>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</si>
  <si>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</si>
  <si>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</si>
  <si>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</si>
  <si>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</si>
  <si>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</si>
  <si>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</si>
  <si>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</si>
  <si>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</si>
  <si>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</si>
  <si>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</si>
  <si>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</si>
  <si>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</si>
  <si>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</si>
  <si>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</si>
  <si>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</si>
  <si>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</si>
  <si>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</si>
  <si>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</si>
  <si>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</si>
  <si>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</si>
  <si>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</si>
  <si>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</si>
  <si>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</si>
  <si>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</si>
  <si>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</si>
  <si>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</si>
  <si>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</si>
  <si>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</si>
  <si>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</si>
  <si>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</si>
  <si>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</si>
  <si>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</si>
  <si>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</si>
  <si>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</si>
  <si>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</si>
  <si>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</si>
  <si>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</si>
  <si>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</si>
  <si>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</si>
  <si>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</si>
  <si>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</si>
  <si>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</si>
  <si>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</si>
  <si>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</si>
  <si>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</si>
  <si>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</si>
  <si>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</si>
  <si>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</si>
  <si>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</si>
  <si>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</si>
  <si>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</si>
  <si>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</si>
  <si>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</si>
  <si>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</si>
  <si>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</si>
  <si>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</si>
  <si>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</si>
  <si>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</si>
  <si>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</si>
  <si>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</si>
  <si>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</si>
  <si>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</si>
  <si>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</si>
  <si>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</si>
  <si>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</si>
  <si>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</si>
  <si>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</si>
  <si>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</si>
  <si>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</si>
  <si>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</si>
  <si>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</si>
  <si>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</si>
  <si>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</si>
  <si>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</si>
  <si>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</si>
  <si>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</si>
  <si>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</si>
  <si>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</si>
  <si>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</si>
  <si>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</si>
  <si>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</si>
  <si>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</si>
  <si>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</si>
  <si>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</si>
  <si>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</si>
  <si>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</si>
  <si>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</si>
  <si>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</si>
  <si>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</si>
  <si>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</si>
  <si>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</si>
  <si>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</si>
  <si>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</si>
  <si>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</si>
  <si>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</si>
  <si>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</si>
  <si>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</si>
  <si>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</si>
  <si>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</si>
  <si>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</si>
  <si>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</si>
  <si>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</si>
  <si>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</si>
  <si>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</si>
  <si>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</si>
  <si>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</si>
  <si>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</si>
  <si>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</si>
  <si>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</si>
  <si>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</si>
  <si>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</si>
  <si>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</si>
  <si>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</si>
  <si>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</si>
  <si>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</si>
  <si>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</si>
  <si>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</si>
  <si>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</si>
  <si>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</si>
  <si>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</si>
  <si>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</si>
  <si>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</si>
  <si>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</si>
  <si>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</si>
  <si>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</si>
  <si>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</si>
  <si>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</si>
  <si>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</si>
  <si>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</si>
  <si>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</si>
  <si>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</si>
  <si>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</si>
  <si>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</si>
  <si>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</si>
  <si>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</si>
  <si>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</si>
  <si>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</si>
  <si>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</si>
  <si>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</si>
  <si>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</si>
  <si>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</si>
  <si>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</si>
  <si>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</si>
  <si>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</si>
  <si>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</si>
  <si>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</si>
  <si>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</si>
  <si>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</si>
  <si>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</si>
  <si>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</si>
  <si>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</si>
  <si>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</si>
  <si>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</si>
  <si>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</si>
  <si>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</si>
  <si>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</si>
  <si>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</si>
  <si>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</si>
  <si>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</si>
  <si>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</si>
  <si>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</si>
  <si>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</si>
  <si>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</si>
  <si>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</si>
  <si>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</si>
  <si>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</si>
  <si>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</si>
  <si>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</si>
  <si>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</si>
  <si>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</si>
  <si>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</si>
  <si>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</si>
  <si>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</si>
  <si>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</si>
  <si>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</si>
  <si>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</si>
  <si>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</si>
  <si>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</si>
  <si>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</si>
  <si>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</si>
  <si>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</si>
  <si>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</si>
  <si>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</si>
  <si>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</si>
  <si>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</si>
  <si>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</si>
  <si>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</si>
  <si>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</si>
  <si>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</si>
  <si>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</si>
  <si>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</si>
  <si>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</si>
  <si>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</si>
  <si>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</si>
  <si>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</si>
  <si>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</si>
  <si>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</si>
  <si>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</si>
  <si>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</si>
  <si>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</si>
  <si>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</si>
  <si>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</si>
  <si>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</si>
  <si>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</si>
  <si>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</si>
  <si>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</si>
  <si>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</si>
  <si>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</si>
  <si>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</si>
  <si>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</si>
  <si>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</si>
  <si>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</si>
  <si>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</si>
  <si>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</si>
  <si>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</si>
  <si>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</si>
  <si>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</si>
  <si>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</si>
  <si>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</si>
  <si>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</si>
  <si>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</si>
  <si>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</si>
  <si>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</si>
  <si>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</si>
  <si>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</si>
  <si>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</si>
  <si>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</si>
  <si>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</si>
  <si>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</si>
  <si>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</si>
  <si>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</si>
  <si>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</si>
  <si>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</si>
  <si>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</si>
  <si>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</si>
  <si>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</si>
  <si>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</si>
  <si>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</si>
  <si>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</si>
  <si>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</si>
  <si>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</si>
  <si>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</si>
  <si>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</si>
  <si>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</si>
  <si>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</si>
  <si>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</si>
  <si>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</si>
  <si>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</si>
  <si>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</si>
  <si>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</si>
  <si>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</si>
  <si>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</si>
  <si>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</si>
  <si>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</si>
  <si>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</si>
  <si>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</si>
  <si>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</si>
  <si>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</si>
  <si>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</si>
  <si>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</si>
  <si>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</si>
  <si>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</si>
  <si>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</si>
  <si>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</si>
  <si>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</si>
  <si>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</si>
  <si>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</si>
  <si>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</si>
  <si>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</si>
  <si>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</si>
  <si>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</si>
  <si>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</si>
  <si>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</si>
  <si>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</si>
  <si>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</si>
  <si>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</si>
  <si>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</si>
  <si>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</si>
  <si>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</si>
  <si>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</si>
  <si>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</si>
  <si>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</si>
  <si>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</si>
  <si>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</si>
  <si>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</si>
  <si>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</si>
  <si>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</si>
  <si>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</si>
  <si>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</si>
  <si>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</si>
  <si>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</si>
  <si>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</si>
  <si>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</si>
  <si>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</si>
  <si>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</si>
  <si>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</si>
  <si>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</si>
  <si>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</si>
  <si>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</si>
  <si>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</si>
  <si>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</si>
  <si>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</si>
  <si>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</si>
  <si>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</si>
  <si>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</si>
  <si>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</si>
  <si>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</si>
  <si>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</si>
  <si>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</si>
  <si>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</si>
  <si>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</si>
  <si>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</si>
  <si>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</si>
  <si>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</si>
  <si>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</si>
  <si>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</si>
  <si>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</si>
  <si>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</si>
  <si>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</si>
  <si>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</si>
  <si>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</si>
  <si>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</si>
  <si>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</si>
  <si>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</si>
  <si>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</si>
  <si>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</si>
  <si>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</si>
  <si>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</si>
  <si>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</si>
  <si>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</si>
  <si>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</si>
  <si>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</si>
  <si>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</si>
  <si>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</si>
  <si>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</si>
  <si>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</si>
  <si>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</si>
  <si>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</si>
  <si>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</si>
  <si>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</si>
  <si>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</si>
  <si>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</si>
  <si>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</si>
  <si>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</si>
  <si>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</si>
  <si>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</si>
  <si>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</si>
  <si>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</si>
  <si>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</si>
  <si>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</si>
  <si>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</si>
  <si>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</si>
  <si>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</si>
  <si>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</si>
  <si>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</si>
  <si>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</si>
  <si>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</si>
  <si>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</si>
  <si>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</si>
  <si>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</si>
  <si>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</si>
  <si>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</si>
  <si>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</si>
  <si>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</si>
  <si>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</si>
  <si>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</si>
  <si>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</si>
  <si>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</si>
  <si>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</si>
  <si>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</si>
  <si>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</si>
  <si>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</si>
  <si>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</si>
  <si>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</si>
  <si>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</si>
  <si>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</si>
  <si>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</si>
  <si>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</si>
  <si>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</si>
  <si>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</si>
  <si>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</si>
  <si>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</si>
  <si>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</si>
  <si>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</si>
  <si>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</si>
  <si>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</si>
  <si>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</si>
  <si>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</si>
  <si>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</si>
  <si>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</si>
  <si>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</si>
  <si>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</si>
  <si>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</si>
  <si>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</si>
  <si>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</si>
  <si>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</si>
  <si>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</si>
  <si>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</si>
  <si>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</si>
  <si>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</si>
  <si>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</si>
  <si>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</si>
  <si>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</si>
  <si>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</si>
  <si>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</si>
  <si>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</si>
  <si>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</si>
  <si>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</si>
  <si>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</si>
  <si>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</si>
  <si>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</si>
  <si>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</si>
  <si>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</si>
  <si>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</si>
  <si>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</si>
  <si>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</si>
  <si>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</si>
  <si>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</si>
  <si>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</si>
  <si>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</si>
  <si>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</si>
  <si>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</si>
  <si>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</si>
  <si>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</si>
  <si>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</si>
  <si>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</si>
  <si>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</si>
  <si>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</si>
  <si>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</si>
  <si>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</si>
  <si>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</si>
  <si>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</si>
  <si>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</si>
  <si>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</si>
  <si>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</si>
  <si>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</si>
  <si>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</si>
  <si>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</si>
  <si>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</si>
  <si>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</si>
  <si>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</si>
  <si>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</si>
  <si>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</si>
  <si>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</si>
  <si>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</si>
  <si>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</si>
  <si>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</si>
  <si>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</si>
  <si>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</si>
  <si>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</si>
  <si>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</si>
  <si>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</si>
  <si>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</si>
  <si>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</si>
  <si>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</si>
  <si>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</si>
  <si>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</si>
  <si>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</si>
  <si>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</si>
  <si>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</si>
  <si>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</si>
  <si>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</si>
  <si>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</si>
  <si>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</si>
  <si>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</si>
  <si>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</si>
  <si>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</si>
  <si>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</si>
  <si>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</si>
  <si>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</si>
  <si>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</si>
  <si>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</si>
  <si>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</si>
  <si>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</si>
  <si>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</si>
  <si>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</si>
  <si>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</si>
  <si>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</si>
  <si>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</si>
  <si>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</si>
  <si>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</si>
  <si>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</si>
  <si>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</si>
  <si>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</si>
  <si>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</si>
  <si>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</si>
  <si>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</si>
  <si>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</si>
  <si>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</si>
  <si>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</si>
  <si>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</si>
  <si>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</si>
  <si>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</si>
  <si>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</si>
  <si>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</si>
  <si>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</si>
  <si>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</si>
  <si>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</si>
  <si>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</si>
  <si>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</si>
  <si>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</si>
  <si>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</si>
  <si>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</si>
  <si>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</si>
  <si>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</si>
  <si>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</si>
  <si>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</si>
  <si>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</si>
  <si>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</si>
  <si>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</si>
  <si>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</si>
  <si>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</si>
  <si>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</si>
  <si>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</si>
  <si>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</si>
  <si>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</si>
  <si>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</si>
  <si>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</si>
  <si>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</si>
  <si>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</si>
  <si>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</si>
  <si>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</si>
  <si>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</si>
  <si>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</si>
  <si>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</si>
  <si>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</si>
  <si>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</si>
  <si>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</si>
  <si>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</si>
  <si>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</si>
  <si>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</si>
  <si>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</si>
  <si>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</si>
  <si>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</si>
  <si>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</si>
  <si>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</si>
  <si>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</si>
  <si>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</si>
  <si>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</si>
  <si>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</si>
  <si>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</si>
  <si>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</si>
  <si>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</si>
  <si>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</si>
  <si>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</si>
  <si>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</si>
  <si>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</si>
  <si>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</si>
  <si>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</si>
  <si>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</si>
  <si>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</si>
  <si>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</si>
  <si>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</si>
  <si>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</si>
  <si>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</si>
  <si>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</si>
  <si>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</si>
  <si>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</si>
  <si>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</si>
  <si>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</si>
  <si>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</si>
  <si>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</si>
  <si>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</si>
  <si>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</si>
  <si>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</si>
  <si>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</si>
  <si>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</si>
  <si>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</si>
  <si>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</si>
  <si>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</si>
  <si>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</si>
  <si>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</si>
  <si>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</si>
  <si>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</si>
  <si>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</si>
  <si>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</si>
  <si>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</si>
  <si>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</si>
  <si>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</si>
  <si>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</si>
  <si>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</si>
  <si>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</si>
  <si>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</si>
  <si>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</si>
  <si>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</si>
  <si>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</si>
  <si>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</si>
  <si>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</si>
  <si>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</si>
  <si>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</si>
  <si>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</si>
  <si>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</si>
  <si>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</si>
  <si>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</si>
  <si>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</si>
  <si>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</si>
  <si>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</si>
  <si>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</si>
  <si>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</si>
  <si>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</si>
  <si>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</si>
  <si>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</si>
  <si>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</si>
  <si>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</si>
  <si>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</si>
  <si>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</si>
  <si>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</si>
  <si>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</si>
  <si>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</si>
  <si>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</si>
  <si>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</si>
  <si>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</si>
  <si>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</si>
  <si>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</si>
  <si>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</si>
  <si>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</si>
  <si>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</si>
  <si>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</si>
  <si>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</si>
  <si>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</si>
  <si>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</si>
  <si>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</si>
  <si>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</si>
  <si>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</si>
  <si>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</si>
  <si>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</si>
  <si>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</si>
  <si>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</si>
  <si>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</si>
  <si>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</si>
  <si>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</si>
  <si>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</si>
  <si>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</si>
  <si>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</si>
  <si>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</si>
  <si>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</si>
  <si>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</si>
  <si>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</si>
  <si>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</si>
  <si>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</si>
  <si>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</si>
  <si>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</si>
  <si>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</si>
  <si>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</si>
  <si>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</si>
  <si>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</si>
  <si>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</si>
  <si>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</si>
  <si>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</si>
  <si>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</si>
  <si>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</si>
  <si>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</si>
  <si>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</si>
  <si>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</si>
  <si>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</si>
  <si>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</si>
  <si>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</si>
  <si>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</si>
  <si>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</si>
  <si>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</si>
  <si>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</si>
  <si>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</si>
  <si>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</si>
  <si>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</si>
  <si>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</si>
  <si>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</si>
  <si>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</si>
  <si>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</si>
  <si>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</si>
  <si>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</si>
  <si>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</si>
  <si>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</si>
  <si>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</si>
  <si>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</si>
  <si>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</si>
  <si>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</si>
  <si>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</si>
  <si>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</si>
  <si>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</si>
  <si>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</si>
  <si>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</si>
  <si>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</si>
  <si>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</si>
  <si>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</si>
  <si>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</si>
  <si>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</si>
  <si>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</si>
  <si>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</si>
  <si>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</si>
  <si>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</si>
  <si>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</si>
  <si>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</si>
  <si>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</si>
  <si>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</si>
  <si>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</si>
  <si>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</si>
  <si>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</si>
  <si>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</si>
  <si>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</si>
  <si>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</si>
  <si>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</si>
  <si>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</si>
  <si>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</si>
  <si>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</si>
  <si>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</si>
  <si>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</si>
  <si>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</si>
  <si>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</si>
  <si>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</si>
  <si>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</si>
  <si>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</si>
  <si>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</si>
  <si>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</si>
  <si>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</si>
  <si>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</si>
  <si>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</si>
  <si>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</si>
  <si>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</si>
  <si>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</si>
  <si>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</si>
  <si>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</si>
  <si>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</si>
  <si>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</si>
  <si>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</si>
  <si>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</si>
  <si>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</si>
  <si>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</si>
  <si>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</si>
  <si>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</si>
  <si>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</si>
  <si>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</si>
  <si>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</si>
  <si>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</si>
  <si>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</si>
  <si>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</si>
  <si>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</si>
  <si>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</si>
  <si>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</si>
  <si>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</si>
  <si>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</si>
  <si>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</si>
  <si>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</si>
  <si>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</si>
  <si>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</si>
  <si>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</si>
  <si>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</si>
  <si>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</si>
  <si>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</si>
  <si>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</si>
  <si>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</si>
  <si>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</si>
  <si>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</si>
  <si>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</si>
  <si>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</si>
  <si>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</si>
  <si>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</si>
  <si>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</si>
  <si>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</si>
  <si>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</si>
  <si>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</si>
  <si>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</si>
  <si>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</si>
  <si>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</si>
  <si>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</si>
  <si>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</si>
  <si>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</si>
  <si>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</si>
  <si>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</si>
  <si>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</si>
  <si>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</si>
  <si>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</si>
  <si>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</si>
  <si>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</si>
  <si>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</si>
  <si>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</si>
  <si>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</si>
  <si>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</si>
  <si>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</si>
  <si>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</si>
  <si>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</si>
  <si>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</si>
  <si>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</si>
  <si>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</si>
  <si>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</si>
  <si>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</si>
  <si>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</si>
  <si>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</si>
  <si>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</si>
  <si>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</si>
  <si>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</si>
  <si>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</si>
  <si>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</si>
  <si>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</si>
  <si>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</si>
  <si>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</si>
  <si>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</si>
  <si>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</si>
  <si>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</si>
  <si>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</si>
  <si>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</si>
  <si>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</si>
  <si>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</si>
  <si>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</si>
  <si>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</si>
  <si>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</si>
  <si>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</si>
  <si>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</si>
  <si>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</si>
  <si>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</si>
  <si>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</si>
  <si>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</si>
  <si>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</si>
  <si>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</si>
  <si>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</si>
  <si>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</si>
  <si>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</si>
  <si>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</si>
  <si>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</si>
  <si>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</si>
  <si>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</si>
  <si>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</si>
  <si>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</si>
  <si>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</si>
  <si>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</si>
  <si>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</si>
  <si>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</si>
  <si>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</si>
  <si>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</si>
  <si>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</si>
  <si>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</si>
  <si>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</si>
  <si>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</si>
  <si>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</si>
  <si>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</si>
  <si>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</si>
  <si>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</si>
  <si>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</si>
  <si>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</si>
  <si>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</si>
  <si>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</si>
  <si>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</si>
  <si>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</si>
  <si>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</si>
  <si>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</si>
  <si>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</si>
  <si>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</si>
  <si>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</si>
  <si>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</si>
  <si>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</si>
  <si>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</si>
  <si>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</si>
  <si>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</si>
  <si>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</si>
  <si>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</si>
  <si>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</si>
  <si>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</si>
  <si>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</si>
  <si>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</si>
  <si>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</si>
  <si>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</si>
  <si>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</si>
  <si>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</si>
  <si>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</si>
  <si>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</si>
  <si>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</si>
  <si>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</si>
  <si>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</si>
  <si>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</si>
  <si>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</si>
  <si>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</si>
  <si>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</si>
  <si>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</si>
  <si>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</si>
  <si>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</si>
  <si>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</si>
  <si>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</si>
  <si>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</si>
  <si>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</si>
  <si>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</si>
  <si>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</si>
  <si>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</si>
  <si>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</si>
  <si>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</si>
  <si>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</si>
  <si>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</si>
  <si>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</si>
  <si>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</si>
  <si>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</si>
  <si>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</si>
  <si>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</si>
  <si>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</si>
  <si>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</si>
  <si>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</si>
  <si>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</si>
  <si>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</si>
  <si>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</si>
  <si>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</si>
  <si>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</si>
  <si>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</si>
  <si>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</si>
  <si>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</si>
  <si>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</si>
  <si>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</si>
  <si>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</si>
  <si>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</si>
  <si>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</si>
  <si>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</si>
  <si>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</si>
  <si>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</si>
  <si>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</si>
  <si>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</si>
  <si>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</si>
  <si>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</si>
  <si>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</si>
  <si>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</si>
  <si>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</si>
  <si>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</si>
  <si>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</si>
  <si>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</si>
  <si>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</si>
  <si>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</si>
  <si>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</si>
  <si>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</si>
  <si>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</si>
  <si>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</si>
  <si>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</si>
  <si>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</si>
  <si>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</si>
  <si>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</si>
  <si>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</si>
  <si>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</si>
  <si>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</si>
  <si>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</si>
  <si>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</si>
  <si>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</si>
  <si>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</si>
  <si>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</si>
  <si>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</si>
  <si>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</si>
  <si>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</si>
  <si>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</si>
  <si>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</si>
  <si>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</si>
  <si>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</si>
  <si>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</si>
  <si>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</si>
  <si>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</si>
  <si>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</si>
  <si>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</si>
  <si>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</si>
  <si>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</si>
  <si>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</si>
  <si>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</si>
  <si>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</si>
  <si>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</si>
  <si>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</si>
  <si>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</si>
  <si>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</si>
  <si>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</si>
  <si>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</si>
  <si>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</si>
  <si>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</si>
  <si>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</si>
  <si>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</si>
  <si>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</si>
  <si>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</si>
  <si>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</si>
  <si>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</si>
  <si>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</si>
  <si>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</si>
  <si>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</si>
  <si>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</si>
  <si>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</si>
  <si>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</si>
  <si>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</si>
  <si>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</si>
  <si>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</si>
  <si>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</si>
  <si>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</si>
  <si>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</si>
  <si>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</si>
  <si>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</si>
  <si>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</si>
  <si>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</si>
  <si>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</si>
  <si>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</si>
  <si>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</si>
  <si>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</si>
  <si>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</si>
  <si>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</si>
  <si>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</si>
  <si>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</si>
  <si>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</si>
  <si>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</si>
  <si>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</si>
  <si>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</si>
  <si>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</si>
  <si>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</si>
  <si>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</si>
  <si>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</si>
  <si>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</si>
  <si>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</si>
  <si>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</si>
  <si>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</si>
  <si>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</si>
  <si>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</si>
  <si>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</si>
  <si>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</si>
  <si>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</si>
  <si>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</si>
  <si>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</si>
  <si>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</si>
  <si>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</si>
  <si>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</si>
  <si>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</si>
  <si>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</si>
  <si>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</si>
  <si>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</si>
  <si>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</si>
  <si>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</si>
  <si>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</si>
  <si>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</si>
  <si>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</si>
  <si>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</si>
  <si>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</si>
  <si>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</si>
  <si>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</si>
  <si>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</si>
  <si>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</si>
  <si>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</si>
  <si>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</si>
  <si>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</si>
  <si>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</si>
  <si>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</si>
  <si>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</si>
  <si>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</si>
  <si>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</si>
  <si>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</si>
  <si>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</si>
  <si>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</si>
  <si>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</si>
  <si>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</si>
  <si>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</si>
  <si>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</si>
  <si>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</si>
  <si>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</si>
  <si>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</si>
  <si>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</si>
  <si>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</si>
  <si>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</si>
  <si>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</si>
  <si>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</si>
  <si>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</si>
  <si>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</si>
  <si>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</si>
  <si>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</si>
  <si>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</si>
  <si>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</si>
  <si>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</si>
  <si>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</si>
  <si>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</si>
  <si>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</si>
  <si>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</si>
  <si>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</si>
  <si>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</si>
  <si>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</si>
  <si>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</si>
  <si>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</si>
  <si>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</si>
  <si>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</si>
  <si>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</si>
  <si>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</si>
  <si>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</si>
  <si>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</si>
  <si>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</si>
  <si>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</si>
  <si>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</si>
  <si>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</si>
  <si>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</si>
  <si>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</si>
  <si>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</si>
  <si>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</si>
  <si>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</si>
  <si>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</si>
  <si>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</si>
  <si>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</si>
  <si>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</si>
  <si>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</si>
  <si>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</si>
  <si>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</si>
  <si>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</si>
  <si>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</si>
  <si>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</si>
  <si>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</si>
  <si>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</si>
  <si>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</si>
  <si>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</si>
  <si>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</si>
  <si>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</si>
  <si>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</si>
  <si>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</si>
  <si>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</si>
  <si>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</si>
  <si>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</si>
  <si>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</si>
  <si>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</si>
  <si>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</si>
  <si>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</si>
  <si>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</si>
  <si>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</si>
  <si>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</si>
  <si>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</si>
  <si>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</si>
  <si>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</si>
  <si>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</si>
  <si>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</si>
  <si>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</si>
  <si>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</si>
  <si>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</si>
  <si>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</si>
  <si>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</si>
  <si>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</si>
  <si>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</si>
  <si>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</si>
  <si>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</si>
  <si>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</si>
  <si>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</si>
  <si>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</si>
  <si>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</si>
  <si>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</si>
  <si>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</si>
  <si>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</si>
  <si>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</si>
  <si>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</si>
  <si>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</si>
  <si>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</si>
  <si>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</si>
  <si>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</si>
  <si>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</si>
  <si>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</si>
  <si>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</si>
  <si>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</si>
  <si>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</si>
  <si>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</si>
  <si>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</si>
  <si>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</si>
  <si>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</si>
  <si>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</si>
  <si>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</si>
  <si>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</si>
  <si>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</si>
  <si>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</si>
  <si>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</si>
  <si>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</si>
  <si>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</si>
  <si>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</si>
  <si>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</si>
  <si>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</si>
  <si>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</si>
  <si>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</si>
  <si>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</si>
  <si>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</si>
  <si>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</si>
  <si>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</si>
  <si>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</si>
  <si>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</si>
  <si>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</si>
  <si>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</si>
  <si>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</si>
  <si>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</si>
  <si>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</si>
  <si>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</si>
  <si>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</si>
  <si>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</si>
  <si>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</si>
  <si>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</si>
  <si>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</si>
  <si>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</si>
  <si>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</si>
  <si>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</si>
  <si>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</si>
  <si>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</si>
  <si>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</si>
  <si>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</si>
  <si>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</si>
  <si>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</si>
  <si>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</si>
  <si>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</si>
  <si>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</si>
  <si>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</si>
  <si>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</si>
  <si>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</si>
  <si>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</si>
  <si>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</si>
  <si>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</si>
  <si>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</si>
  <si>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</si>
  <si>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</si>
  <si>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</si>
  <si>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</si>
  <si>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</si>
  <si>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</si>
  <si>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</si>
  <si>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</si>
  <si>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</si>
  <si>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</si>
  <si>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</si>
  <si>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</si>
  <si>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</si>
  <si>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</si>
  <si>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</si>
  <si>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</si>
  <si>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</si>
  <si>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</si>
  <si>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</si>
  <si>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</si>
  <si>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</si>
  <si>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</si>
  <si>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</si>
  <si>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</si>
  <si>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</si>
  <si>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</si>
  <si>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</si>
  <si>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</si>
  <si>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</si>
  <si>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</si>
  <si>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</si>
  <si>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</si>
  <si>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</si>
  <si>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</si>
  <si>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</si>
  <si>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</si>
  <si>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</si>
  <si>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</si>
  <si>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</si>
  <si>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</si>
  <si>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</si>
  <si>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</si>
  <si>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</si>
  <si>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</si>
  <si>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</si>
  <si>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</si>
  <si>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</si>
  <si>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</si>
  <si>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</si>
  <si>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</si>
  <si>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</si>
  <si>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</si>
  <si>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</si>
  <si>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</si>
  <si>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</si>
  <si>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</si>
  <si>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</si>
  <si>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</si>
  <si>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</si>
  <si>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</si>
  <si>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</si>
  <si>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</si>
  <si>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</si>
  <si>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</si>
  <si>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</si>
  <si>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</si>
  <si>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</si>
  <si>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</si>
  <si>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</si>
  <si>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</si>
  <si>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</si>
  <si>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</si>
  <si>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</si>
  <si>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</si>
  <si>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</si>
  <si>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</si>
  <si>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</si>
  <si>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</si>
  <si>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</si>
  <si>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</si>
  <si>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</si>
  <si>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</si>
  <si>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</si>
  <si>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</si>
  <si>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</si>
  <si>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</si>
  <si>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</si>
  <si>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</si>
  <si>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</si>
  <si>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</si>
  <si>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</si>
  <si>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</si>
  <si>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</si>
  <si>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</si>
  <si>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</si>
  <si>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</si>
  <si>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</si>
  <si>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</si>
  <si>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</si>
  <si>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</si>
  <si>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</si>
  <si>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</si>
  <si>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</si>
  <si>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</si>
  <si>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</si>
  <si>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</si>
  <si>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</si>
  <si>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</si>
  <si>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</si>
  <si>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</si>
  <si>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</si>
  <si>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</si>
  <si>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</si>
  <si>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</si>
  <si>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</si>
  <si>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</si>
  <si>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</si>
  <si>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</si>
  <si>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</si>
  <si>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</si>
  <si>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</si>
  <si>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</si>
  <si>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</si>
  <si>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</si>
  <si>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</si>
  <si>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</si>
  <si>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</si>
  <si>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</si>
  <si>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</si>
  <si>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</si>
  <si>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</si>
  <si>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</si>
  <si>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</si>
  <si>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</si>
  <si>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</si>
  <si>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</si>
  <si>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</si>
  <si>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</si>
  <si>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</si>
  <si>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</si>
  <si>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</si>
  <si>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</si>
  <si>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</si>
  <si>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</si>
  <si>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</si>
  <si>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</si>
  <si>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</si>
  <si>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</si>
  <si>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</si>
  <si>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</si>
  <si>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</si>
  <si>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</si>
  <si>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</si>
  <si>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</si>
  <si>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</si>
  <si>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</si>
  <si>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</si>
  <si>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</si>
  <si>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</si>
  <si>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</si>
  <si>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</si>
  <si>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</si>
  <si>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</si>
  <si>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</si>
  <si>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</si>
  <si>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</si>
  <si>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</si>
  <si>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</si>
  <si>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</si>
  <si>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</si>
  <si>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</si>
  <si>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</si>
  <si>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</si>
  <si>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</si>
  <si>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</si>
  <si>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</si>
  <si>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</si>
  <si>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</si>
  <si>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</si>
  <si>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</si>
  <si>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</si>
  <si>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</si>
  <si>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</si>
  <si>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</si>
  <si>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</si>
  <si>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</si>
  <si>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</si>
  <si>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</si>
  <si>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</si>
  <si>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</si>
  <si>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</si>
  <si>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</si>
  <si>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</si>
  <si>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</si>
  <si>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</si>
  <si>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</si>
  <si>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</si>
  <si>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</si>
  <si>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</si>
  <si>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</si>
  <si>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</si>
  <si>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</si>
  <si>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</si>
  <si>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</si>
  <si>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</si>
  <si>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</si>
  <si>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</si>
  <si>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</si>
  <si>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</si>
  <si>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</si>
  <si>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</si>
  <si>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</si>
  <si>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</si>
  <si>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</si>
  <si>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</si>
  <si>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</si>
  <si>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</si>
  <si>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</si>
  <si>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</si>
  <si>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</si>
  <si>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</si>
  <si>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</si>
  <si>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</si>
  <si>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</si>
  <si>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</si>
  <si>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</si>
  <si>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</si>
  <si>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</si>
  <si>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</si>
  <si>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</si>
  <si>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</si>
  <si>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</si>
  <si>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</si>
  <si>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</si>
  <si>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</si>
  <si>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</si>
  <si>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</si>
  <si>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</si>
  <si>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</si>
  <si>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</si>
  <si>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</si>
  <si>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</si>
  <si>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</si>
  <si>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</si>
  <si>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</si>
  <si>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</si>
  <si>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</si>
  <si>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</si>
  <si>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</si>
  <si>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</si>
  <si>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</si>
  <si>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</si>
  <si>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</si>
  <si>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</si>
  <si>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</si>
  <si>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</si>
  <si>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</si>
  <si>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</si>
  <si>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</si>
  <si>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</si>
  <si>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</si>
  <si>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</si>
  <si>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</si>
  <si>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</si>
  <si>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</si>
  <si>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</si>
  <si>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</si>
  <si>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</si>
  <si>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</si>
  <si>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</si>
  <si>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</si>
  <si>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</si>
  <si>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</si>
  <si>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</si>
  <si>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</si>
  <si>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</si>
  <si>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</si>
  <si>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</si>
  <si>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</si>
  <si>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</si>
  <si>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</si>
  <si>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</si>
  <si>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</si>
  <si>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</si>
  <si>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</si>
  <si>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</si>
  <si>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</si>
  <si>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</si>
  <si>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</si>
  <si>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</si>
  <si>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</si>
  <si>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</si>
  <si>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</si>
  <si>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</si>
  <si>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</si>
  <si>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</si>
  <si>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</si>
  <si>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</si>
  <si>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</si>
  <si>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</si>
  <si>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</si>
  <si>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</si>
  <si>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</si>
  <si>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</si>
  <si>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</si>
  <si>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</si>
  <si>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</si>
  <si>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</si>
  <si>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</si>
  <si>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</si>
  <si>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</si>
  <si>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</si>
  <si>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</si>
  <si>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</si>
  <si>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</si>
  <si>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</si>
  <si>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</si>
  <si>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</si>
  <si>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</si>
  <si>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</si>
  <si>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</si>
  <si>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</si>
  <si>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</si>
  <si>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</si>
  <si>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</si>
  <si>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</si>
  <si>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</si>
  <si>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</si>
  <si>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</si>
  <si>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</si>
  <si>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</si>
  <si>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</si>
  <si>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</si>
  <si>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</si>
  <si>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</si>
  <si>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</si>
  <si>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</si>
  <si>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</si>
  <si>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</si>
  <si>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</si>
  <si>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</si>
  <si>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</si>
  <si>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</si>
  <si>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</si>
  <si>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</si>
  <si>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</si>
  <si>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</si>
  <si>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</si>
  <si>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</si>
  <si>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</si>
  <si>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</si>
  <si>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</si>
  <si>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</si>
  <si>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</si>
  <si>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</si>
  <si>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</si>
  <si>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</si>
  <si>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</si>
  <si>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</si>
  <si>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</si>
  <si>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</si>
  <si>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</si>
  <si>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</si>
  <si>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</si>
  <si>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</si>
  <si>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</si>
  <si>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</si>
  <si>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</si>
  <si>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</si>
  <si>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</si>
  <si>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</si>
  <si>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</si>
  <si>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</si>
  <si>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</si>
  <si>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</si>
  <si>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</si>
  <si>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</si>
  <si>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</si>
  <si>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</si>
  <si>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</si>
  <si>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</si>
  <si>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</si>
  <si>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</si>
  <si>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</si>
  <si>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</si>
  <si>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</si>
  <si>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</si>
  <si>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</si>
  <si>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</si>
  <si>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</si>
  <si>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</si>
  <si>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</si>
  <si>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</si>
  <si>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</si>
  <si>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</si>
  <si>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</si>
  <si>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</si>
  <si>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</si>
  <si>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</si>
  <si>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</si>
  <si>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</si>
  <si>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</si>
  <si>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</si>
  <si>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</si>
  <si>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</si>
  <si>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</si>
  <si>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</si>
  <si>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</si>
  <si>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</si>
  <si>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</si>
  <si>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</si>
  <si>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</si>
  <si>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</si>
  <si>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</si>
  <si>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</si>
  <si>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</si>
  <si>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</si>
  <si>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</si>
  <si>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</si>
  <si>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</si>
  <si>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</si>
  <si>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</si>
  <si>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</si>
  <si>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</si>
  <si>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</si>
  <si>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</si>
  <si>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</si>
  <si>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</si>
  <si>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</si>
  <si>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</si>
  <si>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</si>
  <si>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</si>
  <si>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</si>
  <si>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</si>
  <si>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</si>
  <si>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</si>
  <si>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</si>
  <si>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</si>
  <si>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</si>
  <si>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</si>
  <si>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</si>
  <si>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</si>
  <si>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</si>
  <si>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</si>
  <si>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</si>
  <si>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</si>
  <si>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</si>
  <si>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</si>
  <si>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</si>
  <si>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</si>
  <si>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</si>
  <si>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</si>
  <si>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</si>
  <si>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</si>
  <si>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</si>
  <si>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</si>
  <si>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</si>
  <si>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</si>
  <si>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</si>
  <si>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</si>
  <si>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</si>
  <si>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</si>
  <si>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</si>
  <si>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</si>
  <si>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</si>
  <si>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</si>
  <si>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</si>
  <si>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</si>
  <si>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</si>
  <si>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</si>
  <si>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</si>
  <si>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</si>
  <si>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</si>
  <si>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</si>
  <si>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</si>
  <si>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</si>
  <si>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</si>
  <si>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</si>
  <si>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</si>
  <si>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</si>
  <si>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</si>
  <si>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</si>
  <si>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</si>
  <si>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</si>
  <si>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</si>
  <si>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</si>
  <si>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</si>
  <si>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</si>
  <si>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</si>
  <si>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</si>
  <si>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</si>
  <si>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</si>
  <si>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</si>
  <si>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</si>
  <si>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</si>
  <si>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</si>
  <si>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</si>
  <si>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</si>
  <si>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</si>
  <si>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</si>
  <si>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</si>
  <si>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</si>
  <si>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</si>
  <si>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</si>
  <si>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</si>
  <si>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</si>
  <si>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</si>
  <si>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</si>
  <si>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</si>
  <si>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</si>
  <si>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</si>
  <si>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</si>
  <si>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</si>
  <si>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</si>
  <si>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</si>
  <si>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</si>
  <si>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</si>
  <si>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</si>
  <si>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</si>
  <si>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</si>
  <si>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</si>
  <si>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</si>
  <si>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</si>
  <si>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</si>
  <si>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</si>
  <si>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</si>
  <si>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</si>
  <si>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</si>
  <si>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</si>
  <si>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</si>
  <si>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</si>
  <si>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</si>
  <si>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</si>
  <si>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</si>
  <si>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</si>
  <si>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</si>
  <si>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</si>
  <si>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</si>
  <si>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</si>
  <si>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</si>
  <si>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</si>
  <si>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</si>
  <si>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</si>
  <si>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</si>
  <si>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</si>
  <si>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</si>
  <si>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</si>
  <si>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</si>
  <si>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</si>
  <si>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</si>
  <si>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</si>
  <si>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</si>
  <si>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</si>
  <si>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</si>
  <si>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</si>
  <si>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</si>
  <si>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</si>
  <si>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</si>
  <si>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</si>
  <si>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</si>
  <si>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</si>
  <si>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</si>
  <si>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</si>
  <si>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</si>
  <si>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</si>
  <si>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</si>
  <si>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</si>
  <si>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</si>
  <si>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</si>
  <si>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</si>
  <si>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</si>
  <si>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</si>
  <si>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</si>
  <si>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</si>
  <si>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</si>
  <si>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</si>
  <si>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</si>
  <si>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</si>
  <si>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</si>
  <si>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</si>
  <si>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</si>
  <si>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</si>
  <si>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</si>
  <si>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</si>
  <si>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</si>
  <si>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</si>
  <si>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</si>
  <si>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</si>
  <si>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</si>
  <si>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</si>
  <si>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</si>
  <si>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</si>
  <si>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</si>
  <si>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</si>
  <si>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</si>
  <si>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</si>
  <si>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</si>
  <si>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</si>
  <si>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</si>
  <si>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</si>
  <si>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</si>
  <si>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</si>
  <si>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</si>
  <si>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</si>
  <si>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</si>
  <si>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</si>
  <si>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</si>
  <si>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</si>
  <si>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</si>
  <si>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</si>
  <si>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</si>
  <si>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</si>
  <si>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</si>
  <si>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</si>
  <si>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</si>
  <si>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</si>
  <si>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</si>
  <si>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</si>
  <si>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</si>
  <si>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</si>
  <si>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</si>
  <si>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</si>
  <si>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</si>
  <si>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</si>
  <si>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</si>
  <si>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</si>
  <si>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</si>
  <si>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</si>
  <si>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</si>
  <si>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</si>
  <si>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</si>
  <si>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</si>
  <si>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</si>
  <si>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</si>
  <si>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</si>
  <si>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</si>
  <si>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</si>
  <si>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</si>
  <si>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</si>
  <si>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</si>
  <si>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</si>
  <si>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</si>
  <si>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</si>
  <si>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</si>
  <si>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</si>
  <si>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</si>
  <si>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</si>
  <si>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</si>
  <si>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</si>
  <si>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</si>
  <si>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</si>
  <si>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</si>
  <si>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</si>
  <si>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</si>
  <si>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</si>
  <si>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</si>
  <si>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</si>
  <si>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</si>
  <si>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</si>
  <si>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</si>
  <si>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</si>
  <si>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</si>
  <si>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</si>
  <si>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</si>
  <si>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</si>
  <si>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</si>
  <si>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</si>
  <si>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</si>
  <si>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</si>
  <si>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</si>
  <si>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</si>
  <si>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</si>
  <si>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</si>
  <si>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</si>
  <si>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</si>
  <si>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</si>
  <si>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</si>
  <si>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</si>
  <si>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</si>
  <si>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</si>
  <si>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</si>
  <si>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</si>
  <si>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</si>
  <si>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</si>
  <si>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</si>
  <si>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</si>
  <si>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</si>
  <si>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</si>
  <si>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</si>
  <si>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</si>
  <si>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</si>
  <si>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</si>
  <si>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</si>
  <si>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</si>
  <si>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</si>
  <si>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</si>
  <si>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</si>
  <si>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</si>
  <si>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</si>
  <si>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</si>
  <si>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</si>
  <si>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</si>
  <si>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</si>
  <si>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</si>
  <si>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</si>
  <si>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</si>
  <si>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</si>
  <si>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</si>
  <si>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</si>
  <si>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</si>
  <si>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</si>
  <si>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</si>
  <si>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</si>
  <si>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</si>
  <si>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</si>
  <si>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</si>
  <si>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</si>
  <si>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</si>
  <si>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</si>
  <si>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</si>
  <si>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</si>
  <si>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</si>
  <si>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</si>
  <si>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</si>
  <si>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</si>
  <si>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</si>
  <si>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</si>
  <si>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</si>
  <si>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</si>
  <si>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</si>
  <si>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</si>
  <si>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</si>
  <si>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</si>
  <si>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</si>
  <si>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</si>
  <si>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</si>
  <si>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</si>
  <si>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</si>
  <si>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</si>
  <si>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</si>
  <si>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</si>
  <si>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</si>
  <si>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</si>
  <si>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</si>
  <si>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</si>
  <si>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</si>
  <si>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</si>
  <si>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</si>
  <si>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</si>
  <si>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</si>
  <si>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</si>
  <si>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</si>
  <si>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</si>
  <si>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</si>
  <si>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</si>
  <si>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</si>
  <si>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</si>
  <si>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</si>
  <si>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</si>
  <si>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</si>
  <si>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</si>
  <si>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</si>
  <si>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</si>
  <si>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</si>
  <si>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</si>
  <si>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</si>
  <si>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</si>
  <si>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</si>
  <si>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</si>
  <si>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</si>
  <si>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</si>
  <si>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</si>
  <si>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</si>
  <si>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</si>
  <si>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</si>
  <si>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</si>
  <si>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</si>
  <si>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</si>
  <si>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</si>
  <si>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</si>
  <si>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</si>
  <si>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</si>
  <si>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</si>
  <si>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</si>
  <si>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</si>
  <si>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</si>
  <si>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</si>
  <si>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</si>
  <si>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</si>
  <si>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</si>
  <si>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</si>
  <si>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</si>
  <si>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</si>
  <si>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</si>
  <si>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</si>
  <si>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</si>
  <si>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</si>
  <si>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</si>
  <si>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</si>
  <si>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</si>
  <si>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</si>
  <si>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</si>
  <si>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</si>
  <si>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</si>
  <si>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</si>
  <si>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</si>
  <si>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</si>
  <si>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</si>
  <si>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</si>
  <si>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</si>
  <si>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</si>
  <si>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</si>
  <si>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</si>
  <si>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</si>
  <si>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</si>
  <si>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</si>
  <si>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</si>
  <si>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</si>
  <si>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</si>
  <si>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</si>
  <si>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</si>
  <si>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</si>
  <si>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</si>
  <si>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</si>
  <si>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</si>
  <si>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</si>
  <si>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</si>
  <si>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</si>
  <si>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</si>
  <si>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</si>
  <si>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</si>
  <si>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</si>
  <si>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</si>
  <si>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</si>
  <si>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</si>
  <si>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</si>
  <si>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</si>
  <si>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</si>
  <si>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</si>
  <si>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</si>
  <si>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</si>
  <si>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</si>
  <si>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</si>
  <si>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</si>
  <si>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</si>
  <si>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</si>
  <si>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</si>
  <si>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</si>
  <si>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</si>
  <si>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</si>
  <si>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</si>
  <si>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</si>
  <si>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</si>
  <si>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</si>
  <si>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</si>
  <si>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</si>
  <si>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</si>
  <si>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</si>
  <si>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</si>
  <si>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</si>
  <si>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</si>
  <si>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</si>
  <si>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</si>
  <si>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</si>
  <si>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</si>
  <si>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</si>
  <si>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</si>
  <si>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</si>
  <si>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</si>
  <si>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</si>
  <si>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</si>
  <si>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</si>
  <si>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</si>
  <si>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</si>
  <si>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</si>
  <si>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</si>
  <si>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</si>
  <si>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</si>
  <si>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</si>
  <si>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</si>
  <si>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</si>
  <si>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</si>
  <si>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</si>
  <si>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</si>
  <si>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</si>
  <si>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</si>
  <si>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</si>
  <si>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</si>
  <si>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</si>
  <si>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</si>
  <si>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</si>
  <si>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</si>
  <si>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</si>
  <si>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</si>
  <si>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</si>
  <si>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</si>
  <si>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</si>
  <si>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</si>
  <si>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</si>
  <si>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</si>
  <si>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</si>
  <si>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</si>
  <si>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</si>
  <si>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</si>
  <si>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</si>
  <si>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</si>
  <si>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</si>
  <si>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</si>
  <si>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</si>
  <si>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</si>
  <si>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</si>
  <si>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</si>
  <si>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</si>
  <si>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</si>
  <si>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</si>
  <si>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</si>
  <si>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</si>
  <si>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</si>
  <si>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</si>
  <si>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</si>
  <si>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</si>
  <si>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</si>
  <si>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</si>
  <si>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</si>
  <si>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</si>
  <si>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</si>
  <si>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</si>
  <si>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</si>
  <si>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</si>
  <si>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</si>
  <si>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</si>
  <si>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</si>
  <si>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</si>
  <si>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</si>
  <si>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</si>
  <si>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</si>
  <si>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</si>
  <si>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</si>
  <si>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</si>
  <si>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</si>
  <si>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</si>
  <si>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</si>
  <si>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</si>
  <si>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</si>
  <si>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</si>
  <si>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</si>
  <si>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</si>
  <si>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</si>
  <si>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</si>
  <si>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</si>
  <si>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</si>
  <si>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</si>
  <si>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</si>
  <si>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</si>
  <si>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</si>
  <si>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</si>
  <si>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</si>
  <si>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</si>
  <si>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</si>
  <si>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</si>
  <si>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</si>
  <si>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</si>
  <si>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</si>
  <si>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</si>
  <si>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</si>
  <si>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</si>
  <si>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</si>
  <si>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</si>
  <si>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</si>
  <si>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</si>
  <si>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</si>
  <si>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</si>
  <si>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</si>
  <si>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</si>
  <si>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</si>
  <si>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</si>
  <si>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</si>
  <si>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</si>
  <si>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</si>
  <si>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</si>
  <si>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</si>
  <si>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</si>
  <si>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</si>
  <si>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</si>
  <si>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</si>
  <si>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</si>
  <si>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</si>
  <si>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</si>
  <si>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</si>
  <si>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</si>
  <si>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</si>
  <si>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</si>
  <si>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</si>
  <si>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</si>
  <si>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</si>
  <si>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</si>
  <si>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</si>
  <si>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</si>
  <si>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</si>
  <si>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</si>
  <si>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</si>
  <si>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</si>
  <si>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</si>
  <si>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</si>
  <si>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</si>
  <si>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</si>
  <si>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</si>
  <si>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</si>
  <si>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</si>
  <si>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</si>
  <si>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</si>
  <si>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</si>
  <si>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</si>
  <si>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</si>
  <si>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</si>
  <si>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</si>
  <si>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</si>
  <si>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</si>
  <si>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</si>
  <si>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</si>
  <si>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</si>
  <si>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</si>
  <si>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</si>
  <si>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</si>
  <si>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</si>
  <si>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</si>
  <si>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</si>
  <si>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</si>
  <si>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</si>
  <si>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</si>
  <si>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</si>
  <si>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</si>
  <si>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</si>
  <si>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</si>
  <si>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</si>
  <si>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</si>
  <si>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</si>
  <si>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</si>
  <si>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</si>
  <si>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</si>
  <si>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</si>
  <si>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</si>
  <si>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</si>
  <si>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</si>
  <si>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</si>
  <si>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</si>
  <si>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</si>
  <si>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</si>
  <si>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</si>
  <si>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</si>
  <si>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</si>
  <si>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</si>
  <si>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</si>
  <si>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</si>
  <si>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</si>
  <si>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</si>
  <si>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</si>
  <si>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</si>
  <si>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</si>
  <si>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</si>
  <si>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</si>
  <si>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</si>
  <si>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</si>
  <si>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</si>
  <si>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</si>
  <si>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</si>
  <si>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</si>
  <si>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</si>
  <si>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</si>
  <si>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</si>
  <si>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</si>
  <si>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</si>
  <si>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</si>
  <si>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</si>
  <si>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</si>
  <si>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</si>
  <si>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</si>
  <si>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</si>
  <si>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</si>
  <si>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</si>
  <si>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</si>
  <si>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</si>
  <si>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</si>
  <si>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</si>
  <si>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</si>
  <si>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</si>
  <si>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</si>
  <si>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</si>
  <si>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</si>
  <si>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</si>
  <si>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</si>
  <si>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</si>
  <si>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</si>
  <si>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</si>
  <si>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</si>
  <si>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</si>
  <si>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</si>
  <si>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</si>
  <si>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</si>
  <si>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</si>
  <si>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</si>
  <si>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</si>
  <si>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</si>
  <si>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</si>
  <si>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</si>
  <si>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</si>
  <si>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</si>
  <si>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</si>
  <si>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</si>
  <si>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</si>
  <si>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</si>
  <si>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</si>
  <si>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</si>
  <si>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</si>
  <si>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</si>
  <si>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</si>
  <si>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</si>
  <si>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</si>
  <si>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</si>
  <si>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</si>
  <si>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</si>
  <si>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</si>
  <si>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</si>
  <si>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</si>
  <si>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</si>
  <si>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</si>
  <si>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</si>
  <si>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</si>
  <si>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</si>
  <si>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</si>
  <si>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</si>
  <si>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</si>
  <si>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</si>
  <si>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</si>
  <si>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</si>
  <si>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</si>
  <si>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</si>
  <si>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</si>
  <si>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</si>
  <si>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</si>
  <si>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</si>
  <si>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</si>
  <si>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</si>
  <si>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</si>
  <si>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</si>
  <si>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</si>
  <si>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</si>
  <si>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</si>
  <si>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</si>
  <si>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</si>
  <si>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</si>
  <si>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</si>
  <si>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</si>
  <si>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</si>
  <si>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</si>
  <si>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</si>
  <si>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</si>
  <si>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</si>
  <si>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</si>
  <si>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</si>
  <si>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</si>
  <si>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</si>
  <si>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</si>
  <si>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</si>
  <si>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</si>
  <si>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</si>
  <si>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</si>
  <si>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</si>
  <si>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</si>
  <si>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</si>
  <si>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</si>
  <si>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</si>
  <si>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</si>
  <si>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</si>
  <si>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</si>
  <si>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</si>
  <si>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</si>
  <si>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</si>
  <si>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</si>
  <si>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</si>
  <si>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</si>
  <si>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</si>
  <si>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</si>
  <si>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</si>
  <si>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</si>
  <si>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</si>
  <si>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</si>
  <si>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</si>
  <si>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</si>
  <si>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</si>
  <si>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</si>
  <si>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</si>
  <si>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</si>
  <si>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</si>
  <si>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</si>
  <si>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</si>
  <si>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</si>
  <si>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</si>
  <si>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</si>
  <si>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</si>
  <si>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</si>
  <si>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</si>
  <si>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</si>
  <si>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</si>
  <si>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</si>
  <si>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</si>
  <si>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</si>
  <si>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</si>
  <si>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</si>
  <si>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</si>
  <si>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</si>
  <si>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</si>
  <si>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</si>
  <si>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</si>
  <si>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</si>
  <si>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</si>
  <si>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</si>
  <si>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</si>
  <si>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</si>
  <si>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</si>
  <si>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</si>
  <si>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</si>
  <si>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</si>
  <si>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</si>
  <si>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</si>
  <si>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</si>
  <si>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</si>
  <si>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</si>
  <si>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</si>
  <si>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</si>
  <si>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</si>
  <si>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</si>
  <si>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</si>
  <si>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</si>
  <si>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</si>
  <si>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</si>
  <si>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</si>
  <si>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</si>
  <si>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</si>
  <si>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</si>
  <si>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</si>
  <si>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</si>
  <si>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</si>
  <si>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</si>
  <si>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</si>
  <si>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</si>
  <si>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</si>
  <si>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</si>
  <si>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</si>
  <si>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</si>
  <si>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</si>
  <si>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</si>
  <si>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</si>
  <si>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</si>
  <si>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</si>
  <si>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</si>
  <si>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</si>
  <si>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</si>
  <si>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</si>
  <si>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</si>
  <si>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</si>
  <si>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</si>
  <si>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</si>
  <si>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</si>
  <si>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</si>
  <si>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</si>
  <si>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</si>
  <si>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</si>
  <si>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</si>
  <si>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</si>
  <si>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</si>
  <si>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</si>
  <si>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</si>
  <si>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</si>
  <si>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</si>
  <si>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</si>
  <si>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</si>
  <si>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</si>
  <si>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</si>
  <si>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</si>
  <si>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</si>
  <si>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</si>
  <si>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</si>
  <si>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</si>
  <si>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</si>
  <si>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</si>
  <si>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</si>
  <si>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</si>
  <si>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</si>
  <si>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</si>
  <si>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</si>
  <si>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</si>
  <si>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</si>
  <si>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</si>
  <si>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</si>
  <si>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</si>
  <si>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</si>
  <si>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</si>
  <si>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</si>
  <si>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</si>
  <si>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</si>
  <si>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</si>
  <si>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</si>
  <si>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</si>
  <si>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</si>
  <si>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</si>
  <si>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</si>
  <si>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</si>
  <si>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</si>
  <si>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</si>
  <si>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</si>
  <si>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</si>
  <si>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</si>
  <si>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</si>
  <si>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</si>
  <si>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</si>
  <si>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</si>
  <si>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</si>
  <si>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</si>
  <si>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</si>
  <si>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</si>
  <si>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</si>
  <si>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</si>
  <si>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</si>
  <si>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</si>
  <si>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</si>
  <si>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</si>
  <si>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</si>
  <si>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</si>
  <si>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</si>
  <si>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</si>
  <si>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</si>
  <si>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</si>
  <si>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</si>
  <si>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</si>
  <si>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</si>
  <si>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</si>
  <si>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</si>
  <si>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</si>
  <si>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</si>
  <si>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</si>
  <si>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</si>
  <si>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</si>
  <si>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</si>
  <si>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</si>
  <si>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</si>
  <si>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</si>
  <si>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</si>
  <si>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</si>
  <si>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</si>
  <si>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</si>
  <si>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</si>
  <si>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</si>
  <si>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</si>
  <si>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</si>
  <si>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</si>
  <si>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</si>
  <si>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</si>
  <si>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</si>
  <si>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</si>
  <si>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</si>
  <si>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</si>
  <si>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</si>
  <si>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</si>
  <si>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</si>
  <si>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</si>
  <si>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</si>
  <si>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</si>
  <si>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</si>
  <si>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</si>
  <si>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</si>
  <si>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</si>
  <si>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</si>
  <si>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</si>
  <si>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</si>
  <si>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</si>
  <si>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</si>
  <si>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</si>
  <si>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</si>
  <si>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</si>
  <si>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</si>
  <si>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</si>
  <si>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</si>
  <si>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</si>
  <si>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</si>
  <si>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</si>
  <si>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</si>
  <si>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</si>
  <si>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</si>
  <si>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</si>
  <si>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</si>
  <si>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</si>
  <si>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</si>
  <si>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</si>
  <si>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</si>
  <si>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</si>
  <si>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</si>
  <si>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</si>
  <si>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</si>
  <si>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</si>
  <si>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</si>
  <si>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</si>
  <si>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</si>
  <si>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</si>
  <si>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</si>
  <si>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</si>
  <si>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</si>
  <si>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</si>
  <si>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</si>
  <si>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</si>
  <si>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</si>
  <si>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</si>
  <si>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</si>
  <si>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</si>
  <si>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</si>
  <si>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</si>
  <si>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</si>
  <si>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</si>
  <si>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</si>
  <si>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</si>
  <si>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</si>
  <si>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</si>
  <si>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</si>
  <si>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</si>
  <si>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</si>
  <si>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</si>
  <si>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</si>
  <si>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</si>
  <si>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</si>
  <si>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</si>
  <si>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</si>
  <si>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</si>
  <si>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</si>
  <si>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</si>
  <si>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</si>
  <si>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</si>
  <si>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</si>
  <si>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</si>
  <si>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</si>
  <si>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</si>
  <si>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</si>
  <si>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</si>
  <si>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</si>
  <si>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</si>
  <si>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</si>
  <si>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</si>
  <si>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</si>
  <si>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</si>
  <si>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</si>
  <si>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</si>
  <si>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</si>
  <si>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</si>
  <si>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</si>
  <si>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</si>
  <si>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</si>
  <si>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</si>
  <si>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</si>
  <si>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</si>
  <si>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</si>
  <si>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</si>
  <si>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</si>
  <si>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</si>
  <si>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</si>
  <si>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</si>
  <si>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</si>
  <si>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</si>
  <si>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</si>
  <si>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</si>
  <si>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</si>
  <si>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</si>
  <si>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</si>
  <si>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</si>
  <si>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</si>
  <si>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</si>
  <si>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</si>
  <si>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</si>
  <si>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</si>
  <si>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</si>
  <si>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</si>
  <si>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</si>
  <si>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</si>
  <si>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</si>
  <si>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</si>
  <si>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</si>
  <si>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</si>
  <si>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</si>
  <si>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</si>
  <si>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</si>
  <si>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</si>
  <si>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</si>
  <si>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</si>
  <si>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</si>
  <si>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</si>
  <si>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</si>
  <si>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</si>
  <si>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</si>
  <si>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</si>
  <si>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</si>
  <si>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</si>
  <si>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</si>
  <si>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</si>
  <si>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</si>
  <si>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</si>
  <si>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</si>
  <si>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</si>
  <si>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</si>
  <si>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</si>
  <si>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</si>
  <si>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</si>
  <si>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</si>
  <si>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</si>
  <si>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</si>
  <si>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</si>
  <si>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</si>
  <si>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</si>
  <si>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</si>
  <si>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</si>
  <si>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</si>
  <si>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</si>
  <si>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</si>
  <si>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</si>
  <si>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</si>
  <si>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</si>
  <si>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</si>
  <si>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</si>
  <si>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</si>
  <si>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</si>
  <si>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</si>
  <si>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</si>
  <si>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</si>
  <si>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</si>
  <si>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</si>
  <si>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</si>
  <si>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</si>
  <si>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</si>
  <si>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</si>
  <si>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</si>
  <si>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</si>
  <si>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</si>
  <si>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</si>
  <si>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</si>
  <si>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</si>
  <si>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</si>
  <si>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</si>
  <si>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</si>
  <si>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</si>
  <si>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</si>
  <si>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</si>
  <si>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</si>
  <si>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</si>
  <si>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</si>
  <si>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</si>
  <si>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</si>
  <si>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</si>
  <si>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</si>
  <si>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</si>
  <si>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</si>
  <si>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</si>
  <si>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</si>
  <si>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</si>
  <si>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</si>
  <si>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</si>
  <si>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</si>
  <si>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</si>
  <si>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</si>
  <si>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</si>
  <si>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</si>
  <si>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</si>
  <si>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</si>
  <si>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</si>
  <si>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</si>
  <si>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</si>
  <si>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</si>
  <si>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</si>
  <si>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</si>
  <si>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</si>
  <si>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</si>
  <si>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</si>
  <si>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</si>
  <si>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</si>
  <si>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</si>
  <si>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</si>
  <si>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</si>
  <si>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</si>
  <si>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</si>
  <si>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</si>
  <si>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</si>
  <si>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</si>
  <si>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</si>
  <si>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</si>
  <si>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</si>
  <si>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</si>
  <si>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</si>
  <si>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</si>
  <si>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</si>
  <si>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</si>
  <si>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</si>
  <si>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</si>
  <si>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</si>
  <si>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</si>
  <si>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</si>
  <si>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</si>
  <si>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</si>
  <si>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</si>
  <si>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</si>
  <si>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</si>
  <si>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</si>
  <si>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</si>
  <si>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</si>
  <si>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</si>
  <si>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</si>
  <si>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</si>
  <si>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</si>
  <si>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</si>
  <si>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</si>
  <si>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</si>
  <si>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</si>
  <si>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</si>
  <si>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</si>
  <si>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</si>
  <si>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</si>
  <si>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</si>
  <si>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</si>
  <si>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</si>
  <si>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</si>
  <si>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</si>
  <si>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</si>
  <si>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</si>
  <si>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</si>
  <si>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</si>
  <si>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</si>
  <si>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</si>
  <si>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</si>
  <si>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</si>
  <si>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</si>
  <si>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</si>
  <si>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</si>
  <si>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</si>
  <si>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</si>
  <si>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</si>
  <si>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</si>
  <si>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</si>
  <si>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</si>
  <si>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</si>
  <si>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</si>
  <si>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</si>
  <si>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</si>
  <si>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</si>
  <si>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</si>
  <si>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</si>
  <si>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</si>
  <si>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</si>
  <si>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</si>
  <si>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</si>
  <si>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</si>
  <si>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</si>
  <si>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</si>
  <si>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</si>
  <si>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</si>
  <si>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</si>
  <si>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</si>
  <si>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</si>
  <si>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</si>
  <si>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</si>
  <si>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</si>
  <si>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</si>
  <si>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</si>
  <si>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</si>
  <si>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</si>
  <si>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</si>
  <si>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</si>
  <si>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</si>
  <si>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</si>
  <si>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</si>
  <si>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</si>
  <si>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</si>
  <si>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</si>
  <si>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</si>
  <si>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</si>
  <si>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</si>
  <si>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</si>
  <si>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</si>
  <si>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</si>
  <si>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</si>
  <si>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</si>
  <si>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</si>
  <si>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</si>
  <si>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</si>
  <si>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</si>
  <si>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</si>
  <si>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</si>
  <si>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</si>
  <si>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</si>
  <si>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</si>
  <si>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</si>
  <si>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</si>
  <si>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</si>
  <si>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</si>
  <si>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</si>
  <si>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</si>
  <si>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</si>
  <si>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</si>
  <si>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</si>
  <si>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</si>
  <si>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</si>
  <si>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</si>
  <si>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</si>
  <si>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</si>
  <si>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</si>
  <si>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</si>
  <si>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</si>
  <si>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</si>
  <si>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</si>
  <si>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</si>
  <si>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</si>
  <si>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</si>
  <si>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</si>
  <si>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</si>
  <si>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</si>
  <si>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</si>
  <si>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</si>
  <si>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</si>
  <si>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</si>
  <si>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</si>
  <si>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</si>
  <si>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</si>
  <si>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</si>
  <si>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</si>
  <si>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</si>
  <si>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</si>
  <si>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</si>
  <si>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</si>
  <si>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</si>
  <si>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</si>
  <si>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</si>
  <si>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</si>
  <si>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</si>
  <si>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</si>
  <si>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</si>
  <si>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</si>
  <si>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</si>
  <si>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</si>
  <si>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</si>
  <si>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</si>
  <si>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</si>
  <si>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</si>
  <si>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</si>
  <si>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</si>
  <si>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</si>
  <si>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</si>
  <si>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</si>
  <si>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</si>
  <si>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</si>
  <si>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</si>
  <si>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</si>
  <si>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</si>
  <si>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</si>
  <si>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</si>
  <si>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</si>
  <si>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</si>
  <si>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</si>
  <si>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</si>
  <si>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</si>
  <si>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</si>
  <si>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</si>
  <si>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</si>
  <si>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</si>
  <si>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</si>
  <si>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</si>
  <si>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</si>
  <si>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</si>
  <si>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</si>
  <si>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</si>
  <si>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</si>
  <si>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</si>
  <si>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</si>
  <si>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</si>
  <si>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</si>
  <si>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</si>
  <si>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</si>
  <si>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</si>
  <si>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</si>
  <si>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</si>
  <si>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</si>
  <si>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</si>
  <si>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</si>
  <si>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</si>
  <si>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</si>
  <si>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</si>
  <si>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</si>
  <si>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</si>
  <si>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</si>
  <si>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</si>
  <si>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</si>
  <si>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</si>
  <si>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</si>
  <si>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</si>
  <si>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</si>
  <si>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</si>
  <si>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</si>
  <si>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</si>
  <si>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</si>
  <si>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</si>
  <si>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</si>
  <si>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</si>
  <si>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</si>
  <si>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</si>
  <si>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</si>
  <si>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</si>
  <si>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</si>
  <si>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</si>
  <si>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</si>
  <si>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</si>
  <si>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</si>
  <si>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</si>
  <si>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</si>
  <si>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</si>
  <si>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</si>
  <si>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</si>
  <si>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</si>
  <si>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</si>
  <si>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</si>
  <si>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</si>
  <si>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</si>
  <si>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</si>
  <si>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</si>
  <si>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</si>
  <si>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</si>
  <si>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</si>
  <si>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</si>
  <si>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</si>
  <si>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</si>
  <si>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</si>
  <si>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</si>
  <si>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</si>
  <si>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</si>
  <si>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</si>
  <si>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</si>
  <si>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</si>
  <si>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</si>
  <si>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</si>
  <si>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</si>
  <si>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</si>
  <si>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</si>
  <si>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</si>
  <si>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</si>
  <si>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</si>
  <si>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</si>
  <si>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</si>
  <si>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</si>
  <si>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</si>
  <si>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</si>
  <si>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</si>
  <si>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</si>
  <si>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</si>
  <si>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</si>
  <si>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</si>
  <si>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</si>
  <si>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</si>
  <si>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</si>
  <si>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</si>
  <si>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</si>
  <si>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</si>
  <si>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</si>
  <si>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</si>
  <si>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</si>
  <si>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</si>
  <si>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</si>
  <si>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</si>
  <si>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</si>
  <si>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</si>
  <si>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</si>
  <si>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</si>
  <si>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</si>
  <si>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</si>
  <si>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</si>
  <si>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</si>
  <si>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</si>
  <si>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</si>
  <si>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</si>
  <si>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</si>
  <si>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</si>
  <si>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</si>
  <si>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</si>
  <si>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</si>
  <si>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</si>
  <si>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</si>
  <si>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</si>
  <si>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</si>
  <si>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</si>
  <si>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</si>
  <si>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</si>
  <si>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</si>
  <si>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</si>
  <si>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</si>
  <si>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</si>
  <si>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</si>
  <si>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</si>
  <si>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</si>
  <si>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</si>
  <si>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</si>
  <si>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</si>
  <si>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</si>
  <si>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</si>
  <si>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</si>
  <si>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</si>
  <si>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</si>
  <si>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</si>
  <si>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</si>
  <si>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</si>
  <si>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</si>
  <si>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</si>
  <si>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</si>
  <si>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</si>
  <si>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</si>
  <si>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</si>
  <si>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</si>
  <si>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</si>
  <si>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</si>
  <si>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</si>
  <si>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</si>
  <si>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</si>
  <si>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</si>
  <si>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</si>
  <si>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</si>
  <si>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</si>
  <si>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</si>
  <si>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</si>
  <si>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</si>
  <si>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</si>
  <si>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</si>
  <si>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</si>
  <si>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</si>
  <si>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</si>
  <si>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</si>
  <si>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</si>
  <si>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</si>
  <si>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</si>
  <si>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</si>
  <si>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</si>
  <si>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</si>
  <si>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</si>
  <si>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</si>
  <si>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</si>
  <si>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</si>
  <si>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</si>
  <si>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</si>
  <si>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</si>
  <si>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</si>
  <si>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</si>
  <si>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</si>
  <si>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</si>
  <si>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</si>
  <si>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</si>
  <si>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</si>
  <si>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</si>
  <si>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</si>
  <si>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</si>
  <si>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</si>
  <si>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</si>
  <si>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</si>
  <si>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</si>
  <si>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</si>
  <si>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</si>
  <si>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</si>
  <si>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</si>
  <si>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</si>
  <si>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</si>
  <si>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</si>
  <si>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</si>
  <si>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</si>
  <si>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</si>
  <si>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</si>
  <si>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</si>
  <si>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</si>
  <si>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</si>
  <si>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</si>
  <si>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</si>
  <si>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</si>
  <si>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</si>
  <si>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</si>
  <si>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</si>
  <si>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</si>
  <si>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</si>
  <si>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</si>
  <si>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</si>
  <si>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</si>
  <si>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</si>
  <si>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</si>
  <si>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</si>
  <si>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</si>
  <si>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</si>
  <si>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</si>
  <si>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</si>
  <si>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</si>
  <si>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</si>
  <si>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</si>
  <si>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</si>
  <si>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</si>
  <si>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</si>
  <si>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</si>
  <si>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</si>
  <si>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</si>
  <si>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</si>
  <si>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</si>
  <si>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</si>
  <si>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</si>
  <si>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</si>
  <si>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</si>
  <si>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</si>
  <si>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</si>
  <si>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</si>
  <si>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</si>
  <si>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</si>
  <si>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</si>
  <si>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</si>
  <si>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</si>
  <si>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</si>
  <si>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</si>
  <si>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</si>
  <si>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</si>
  <si>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</si>
  <si>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</si>
  <si>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</si>
  <si>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</si>
  <si>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</si>
  <si>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</si>
  <si>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</si>
  <si>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</si>
  <si>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</si>
  <si>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</si>
  <si>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</si>
  <si>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</si>
  <si>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</si>
  <si>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</si>
  <si>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</si>
  <si>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</si>
  <si>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</si>
  <si>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</si>
  <si>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</si>
  <si>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</si>
  <si>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</si>
  <si>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</si>
  <si>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</si>
  <si>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</si>
  <si>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</si>
  <si>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</si>
  <si>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</si>
  <si>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</si>
  <si>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</si>
  <si>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</si>
  <si>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</si>
  <si>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</si>
  <si>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</si>
  <si>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</si>
  <si>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</si>
  <si>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</si>
  <si>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</si>
  <si>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</si>
  <si>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</si>
  <si>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</si>
  <si>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</si>
  <si>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</si>
  <si>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</si>
  <si>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</si>
  <si>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</si>
  <si>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</si>
  <si>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</si>
  <si>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</si>
  <si>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</si>
  <si>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</si>
  <si>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</si>
  <si>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</si>
  <si>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</si>
  <si>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</si>
  <si>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</si>
  <si>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</si>
  <si>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</si>
  <si>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</si>
  <si>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</si>
  <si>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</si>
  <si>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</si>
  <si>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</si>
  <si>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</si>
  <si>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</si>
  <si>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</si>
  <si>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</si>
  <si>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</si>
  <si>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</si>
  <si>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</si>
  <si>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</si>
  <si>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</si>
  <si>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</si>
  <si>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</si>
  <si>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</si>
  <si>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</si>
  <si>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</si>
  <si>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</si>
  <si>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</si>
  <si>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</si>
  <si>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</si>
  <si>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</si>
  <si>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</si>
  <si>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</si>
  <si>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</si>
  <si>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</si>
  <si>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</si>
  <si>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</si>
  <si>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</si>
  <si>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</si>
  <si>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</si>
  <si>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</si>
  <si>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</si>
  <si>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</si>
  <si>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</si>
  <si>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</si>
  <si>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</si>
  <si>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</si>
  <si>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</si>
  <si>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</si>
  <si>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</si>
  <si>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</si>
  <si>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</si>
  <si>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</si>
  <si>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</si>
  <si>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</si>
  <si>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</si>
  <si>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</si>
  <si>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</si>
  <si>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</si>
  <si>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</si>
  <si>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</si>
  <si>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</si>
  <si>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</si>
  <si>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</si>
  <si>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</si>
  <si>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</si>
  <si>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</si>
  <si>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</si>
  <si>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</si>
  <si>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</si>
  <si>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</si>
  <si>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</si>
  <si>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</si>
  <si>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</si>
  <si>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</si>
  <si>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</si>
  <si>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</si>
  <si>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</si>
  <si>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</si>
  <si>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</si>
  <si>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</si>
  <si>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</si>
  <si>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</si>
  <si>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</si>
  <si>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</si>
  <si>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</si>
  <si>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</si>
  <si>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</si>
  <si>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</si>
  <si>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</si>
  <si>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</si>
  <si>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</si>
  <si>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</si>
  <si>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</si>
  <si>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</si>
  <si>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</si>
  <si>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</si>
  <si>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</si>
  <si>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</si>
  <si>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</si>
  <si>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</si>
  <si>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</si>
  <si>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</si>
  <si>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</si>
  <si>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</si>
  <si>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</si>
  <si>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</si>
  <si>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</si>
  <si>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</si>
  <si>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</si>
  <si>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</si>
  <si>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</si>
  <si>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</si>
  <si>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</si>
  <si>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</si>
  <si>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</si>
  <si>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</si>
  <si>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</si>
  <si>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</si>
  <si>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</si>
  <si>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</si>
  <si>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</si>
  <si>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</si>
  <si>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</si>
  <si>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</si>
  <si>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</si>
  <si>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</si>
  <si>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</si>
  <si>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</si>
  <si>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</si>
  <si>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</si>
  <si>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</si>
  <si>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</si>
  <si>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</si>
  <si>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</si>
  <si>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</si>
  <si>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</si>
  <si>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</si>
  <si>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</si>
  <si>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</si>
  <si>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</si>
  <si>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</si>
  <si>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</si>
  <si>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</si>
  <si>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</si>
  <si>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</si>
  <si>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</si>
  <si>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</si>
  <si>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</si>
  <si>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</si>
  <si>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</si>
  <si>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</si>
  <si>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</si>
  <si>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</si>
  <si>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</si>
  <si>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</si>
  <si>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</si>
  <si>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</si>
  <si>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</si>
  <si>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</si>
  <si>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</si>
  <si>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</si>
  <si>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</si>
  <si>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</si>
  <si>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</si>
  <si>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</si>
  <si>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</si>
  <si>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</si>
  <si>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</si>
  <si>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</si>
  <si>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</si>
  <si>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</si>
  <si>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</si>
  <si>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</si>
  <si>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</si>
  <si>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</si>
  <si>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</si>
  <si>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</si>
  <si>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</si>
  <si>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</si>
  <si>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</si>
  <si>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</si>
  <si>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</si>
  <si>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</si>
  <si>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</si>
  <si>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</si>
  <si>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</si>
  <si>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</si>
  <si>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</si>
  <si>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</si>
  <si>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</si>
  <si>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</si>
  <si>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</si>
  <si>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</si>
  <si>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</si>
  <si>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</si>
  <si>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</si>
  <si>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</si>
  <si>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</si>
  <si>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</si>
  <si>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</si>
  <si>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</si>
  <si>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</si>
  <si>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</si>
  <si>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</si>
  <si>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</si>
  <si>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</si>
  <si>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</si>
  <si>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</si>
  <si>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</si>
  <si>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</si>
  <si>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</si>
  <si>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</si>
  <si>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</si>
  <si>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</si>
  <si>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</si>
  <si>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</si>
  <si>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</si>
  <si>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</si>
  <si>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</si>
  <si>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</si>
  <si>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</si>
  <si>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</si>
  <si>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</si>
  <si>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</si>
  <si>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</si>
  <si>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</si>
  <si>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</si>
  <si>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</si>
  <si>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</si>
  <si>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</si>
  <si>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</si>
  <si>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</si>
  <si>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</si>
  <si>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</si>
  <si>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</si>
  <si>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</si>
  <si>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</si>
  <si>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</si>
  <si>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</si>
  <si>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</si>
  <si>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</si>
  <si>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</si>
  <si>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</si>
  <si>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</si>
  <si>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</si>
  <si>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</si>
  <si>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</si>
  <si>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</si>
  <si>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</si>
  <si>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</si>
  <si>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</si>
  <si>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</si>
  <si>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</si>
  <si>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</si>
  <si>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</si>
  <si>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</si>
  <si>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</si>
  <si>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</si>
  <si>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</si>
  <si>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</si>
  <si>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</si>
  <si>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</si>
  <si>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</si>
  <si>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</si>
  <si>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</si>
  <si>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</si>
  <si>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</si>
  <si>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</si>
  <si>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</si>
  <si>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</si>
  <si>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</si>
  <si>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</si>
  <si>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</si>
  <si>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</si>
  <si>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</si>
  <si>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</si>
  <si>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</si>
  <si>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</si>
  <si>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</si>
  <si>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</si>
  <si>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</si>
  <si>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</si>
  <si>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</si>
  <si>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</si>
  <si>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</si>
  <si>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</si>
  <si>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</si>
  <si>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</si>
  <si>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</si>
  <si>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</si>
  <si>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</si>
  <si>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</si>
  <si>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</si>
  <si>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</si>
  <si>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</si>
  <si>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</si>
  <si>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</si>
  <si>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</si>
  <si>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</si>
  <si>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</si>
  <si>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</si>
  <si>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</si>
  <si>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</si>
  <si>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</si>
  <si>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</si>
  <si>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</si>
  <si>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</si>
  <si>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</si>
  <si>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</si>
  <si>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</si>
  <si>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</si>
  <si>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</si>
  <si>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</si>
  <si>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</si>
  <si>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</si>
  <si>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</si>
  <si>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</si>
  <si>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</si>
  <si>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</si>
  <si>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</si>
  <si>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</si>
  <si>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</si>
  <si>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</si>
  <si>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</si>
  <si>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</si>
  <si>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</si>
  <si>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</si>
  <si>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</si>
  <si>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</si>
  <si>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</si>
  <si>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</si>
  <si>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</si>
  <si>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</si>
  <si>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</si>
  <si>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</si>
  <si>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</si>
  <si>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</si>
  <si>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</si>
  <si>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</si>
  <si>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</si>
  <si>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</si>
  <si>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</si>
  <si>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</si>
  <si>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</si>
  <si>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</si>
  <si>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</si>
  <si>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</si>
  <si>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</si>
  <si>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</si>
  <si>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</si>
  <si>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</si>
  <si>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</si>
  <si>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</si>
  <si>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</si>
  <si>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</si>
  <si>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</si>
  <si>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</si>
  <si>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</si>
  <si>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</si>
  <si>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</si>
  <si>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</si>
  <si>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</si>
  <si>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</si>
  <si>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</si>
  <si>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</si>
  <si>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</si>
  <si>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</si>
  <si>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</si>
  <si>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</si>
  <si>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</si>
  <si>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</si>
  <si>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</si>
  <si>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</si>
  <si>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</si>
  <si>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</si>
  <si>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</si>
  <si>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</si>
  <si>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</si>
  <si>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</si>
  <si>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</si>
  <si>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</si>
  <si>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</si>
  <si>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</si>
  <si>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</si>
  <si>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</si>
  <si>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</si>
  <si>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</si>
  <si>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</si>
  <si>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</si>
  <si>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</si>
  <si>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</si>
  <si>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</si>
  <si>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</si>
  <si>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</si>
  <si>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</si>
  <si>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</si>
  <si>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</si>
  <si>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</si>
  <si>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</si>
  <si>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</si>
  <si>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</si>
  <si>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</si>
  <si>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</si>
  <si>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</si>
  <si>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</si>
  <si>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</si>
  <si>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</si>
  <si>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</si>
  <si>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</si>
  <si>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</si>
  <si>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</si>
  <si>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</si>
  <si>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</si>
  <si>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</si>
  <si>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</si>
  <si>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</si>
  <si>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</si>
  <si>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</si>
  <si>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</si>
  <si>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</si>
  <si>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</si>
  <si>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</si>
  <si>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</si>
  <si>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</si>
  <si>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</si>
  <si>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</si>
  <si>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</si>
  <si>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</si>
  <si>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</si>
  <si>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</si>
  <si>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</si>
  <si>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</si>
  <si>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</si>
  <si>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</si>
  <si>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</si>
  <si>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</si>
  <si>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</si>
  <si>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</si>
  <si>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</si>
  <si>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</si>
  <si>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</si>
  <si>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</si>
  <si>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</si>
  <si>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</si>
  <si>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</si>
  <si>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</si>
  <si>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</si>
  <si>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</si>
  <si>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</si>
  <si>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</si>
  <si>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</si>
  <si>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</si>
  <si>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</si>
  <si>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</si>
  <si>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</si>
  <si>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</si>
  <si>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</si>
  <si>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</si>
  <si>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</si>
  <si>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</si>
  <si>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</si>
  <si>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</si>
  <si>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</si>
  <si>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</si>
  <si>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</si>
  <si>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</si>
  <si>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</si>
  <si>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</si>
  <si>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</si>
  <si>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</si>
  <si>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</si>
  <si>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</si>
  <si>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</si>
  <si>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</si>
  <si>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</si>
  <si>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</si>
  <si>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</si>
  <si>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</si>
  <si>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</si>
  <si>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</si>
  <si>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</si>
  <si>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</si>
  <si>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</si>
  <si>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</si>
  <si>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</si>
  <si>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</si>
  <si>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</si>
  <si>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</si>
  <si>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</si>
  <si>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</si>
  <si>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</si>
  <si>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</si>
  <si>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</si>
  <si>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</si>
  <si>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</si>
  <si>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</si>
  <si>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</si>
  <si>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</si>
  <si>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</si>
  <si>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</si>
  <si>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</si>
  <si>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</si>
  <si>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</si>
  <si>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</si>
  <si>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</si>
  <si>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</si>
  <si>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</si>
  <si>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</si>
  <si>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</si>
  <si>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</si>
  <si>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</si>
  <si>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</si>
  <si>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</si>
  <si>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</si>
  <si>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</si>
  <si>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</si>
  <si>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</si>
  <si>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</si>
  <si>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</si>
  <si>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</si>
  <si>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</si>
  <si>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</si>
  <si>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</si>
  <si>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</si>
  <si>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</si>
  <si>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</si>
  <si>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</si>
  <si>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</si>
  <si>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</si>
  <si>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</si>
  <si>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</si>
  <si>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</si>
  <si>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</si>
  <si>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</si>
  <si>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</si>
  <si>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</si>
  <si>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</si>
  <si>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</si>
  <si>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</si>
  <si>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</si>
  <si>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</si>
  <si>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</si>
  <si>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</si>
  <si>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</si>
  <si>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</si>
  <si>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</si>
  <si>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</si>
  <si>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</si>
  <si>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</si>
  <si>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</si>
  <si>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</si>
  <si>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</si>
  <si>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</si>
  <si>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</si>
  <si>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</si>
  <si>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</si>
  <si>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</si>
  <si>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</si>
  <si>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</si>
  <si>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</si>
  <si>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</si>
  <si>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</si>
  <si>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</si>
  <si>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</si>
  <si>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</si>
  <si>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</si>
  <si>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</si>
  <si>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</si>
  <si>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</si>
  <si>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</si>
  <si>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</si>
  <si>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</si>
  <si>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</si>
  <si>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</si>
  <si>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</si>
  <si>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</si>
  <si>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</si>
  <si>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</si>
  <si>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</si>
  <si>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</si>
  <si>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</si>
  <si>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</si>
  <si>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</si>
  <si>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</si>
  <si>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</si>
  <si>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</si>
  <si>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</si>
  <si>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</si>
  <si>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</si>
  <si>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</si>
  <si>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</si>
  <si>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</si>
  <si>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</si>
  <si>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</si>
  <si>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</si>
  <si>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</si>
  <si>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</si>
  <si>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</si>
  <si>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</si>
  <si>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</si>
  <si>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</si>
  <si>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</si>
  <si>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</si>
  <si>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</si>
  <si>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</si>
  <si>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</si>
  <si>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</si>
  <si>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</si>
  <si>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</si>
  <si>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</si>
  <si>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</si>
  <si>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</si>
  <si>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</si>
  <si>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</si>
  <si>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</si>
  <si>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</si>
  <si>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</si>
  <si>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</si>
  <si>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</si>
  <si>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</si>
  <si>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</si>
  <si>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</si>
  <si>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</si>
  <si>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</si>
  <si>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</si>
  <si>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</si>
  <si>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</si>
  <si>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</si>
  <si>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</si>
  <si>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</si>
  <si>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</si>
  <si>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</si>
  <si>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</si>
  <si>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</si>
  <si>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</si>
  <si>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</si>
  <si>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</si>
  <si>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</si>
  <si>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</si>
  <si>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</si>
  <si>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</si>
  <si>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</si>
  <si>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</si>
  <si>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</si>
  <si>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</si>
  <si>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</si>
  <si>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</si>
  <si>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</si>
  <si>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</si>
  <si>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</si>
  <si>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</si>
  <si>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</si>
  <si>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</si>
  <si>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</si>
  <si>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</si>
  <si>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</si>
  <si>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</si>
  <si>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</si>
  <si>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</si>
  <si>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</si>
  <si>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</si>
  <si>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</si>
  <si>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</si>
  <si>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</si>
  <si>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</si>
  <si>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</si>
  <si>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</si>
  <si>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</si>
  <si>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</si>
  <si>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</si>
  <si>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</si>
  <si>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</si>
  <si>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</si>
  <si>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</si>
  <si>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</si>
  <si>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</si>
  <si>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</si>
  <si>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</si>
  <si>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</si>
  <si>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</si>
  <si>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</si>
  <si>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</si>
  <si>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</si>
  <si>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</si>
  <si>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</si>
  <si>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</si>
  <si>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</si>
  <si>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</si>
  <si>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</si>
  <si>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</si>
  <si>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</si>
  <si>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</si>
  <si>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</si>
  <si>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</si>
  <si>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</si>
  <si>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</si>
  <si>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</si>
  <si>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</si>
  <si>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</si>
  <si>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</si>
  <si>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</si>
  <si>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</si>
  <si>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</si>
  <si>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</si>
  <si>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</si>
  <si>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</si>
  <si>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</si>
  <si>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</si>
  <si>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</si>
  <si>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</si>
  <si>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</si>
  <si>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</si>
  <si>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</si>
  <si>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</si>
  <si>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</si>
  <si>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</si>
  <si>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</si>
  <si>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</si>
  <si>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</si>
  <si>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</si>
  <si>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</si>
  <si>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</si>
  <si>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</si>
  <si>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</si>
  <si>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</si>
  <si>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</si>
  <si>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</si>
  <si>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</si>
  <si>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</si>
  <si>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</si>
  <si>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</si>
  <si>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</si>
  <si>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</si>
  <si>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</si>
  <si>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</si>
  <si>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</si>
  <si>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</si>
  <si>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</si>
  <si>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</si>
  <si>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</si>
  <si>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</si>
  <si>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</si>
  <si>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</si>
  <si>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</si>
  <si>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</si>
  <si>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</si>
  <si>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</si>
  <si>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</si>
  <si>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</si>
  <si>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</si>
  <si>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</si>
  <si>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</si>
  <si>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</si>
  <si>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</si>
  <si>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</si>
  <si>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</si>
  <si>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</si>
  <si>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</si>
  <si>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</si>
  <si>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</si>
  <si>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</si>
  <si>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</si>
  <si>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</si>
  <si>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</si>
  <si>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</si>
  <si>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</si>
  <si>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</si>
  <si>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</si>
  <si>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</si>
  <si>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</si>
  <si>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</si>
  <si>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</si>
  <si>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</si>
  <si>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</si>
  <si>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</si>
  <si>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</si>
  <si>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</si>
  <si>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</si>
  <si>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</si>
  <si>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</si>
  <si>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</si>
  <si>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</si>
  <si>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</si>
  <si>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</si>
  <si>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</si>
  <si>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</si>
  <si>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</si>
  <si>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</si>
  <si>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</si>
  <si>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</si>
  <si>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</si>
  <si>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</si>
  <si>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</si>
  <si>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</si>
  <si>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</si>
  <si>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</si>
  <si>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</si>
  <si>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</si>
  <si>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</si>
  <si>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</si>
  <si>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</si>
  <si>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</si>
  <si>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</si>
  <si>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</si>
  <si>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</si>
  <si>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</si>
  <si>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</si>
  <si>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</si>
  <si>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</si>
  <si>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</si>
  <si>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</si>
  <si>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</si>
  <si>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</si>
  <si>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</si>
  <si>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</si>
  <si>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</si>
  <si>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</si>
  <si>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</si>
  <si>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</si>
  <si>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</si>
  <si>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</si>
  <si>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</si>
  <si>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</si>
  <si>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</si>
  <si>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</si>
  <si>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</si>
  <si>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</si>
  <si>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</si>
  <si>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</si>
  <si>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</si>
  <si>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</si>
  <si>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</si>
  <si>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</si>
  <si>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</si>
  <si>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</si>
  <si>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</si>
  <si>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</si>
  <si>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</si>
  <si>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</si>
  <si>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</si>
  <si>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</si>
  <si>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</si>
  <si>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</si>
  <si>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</si>
  <si>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</si>
  <si>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</si>
  <si>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</si>
  <si>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</si>
  <si>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</si>
  <si>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</si>
  <si>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</si>
  <si>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</si>
  <si>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</si>
  <si>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</si>
  <si>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</si>
  <si>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</si>
  <si>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</si>
  <si>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</si>
  <si>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</si>
  <si>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</si>
  <si>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</si>
  <si>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</si>
  <si>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</si>
  <si>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</si>
  <si>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</si>
  <si>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</si>
  <si>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</si>
  <si>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</si>
  <si>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</si>
  <si>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</si>
  <si>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</si>
  <si>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</si>
  <si>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</si>
  <si>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</si>
  <si>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</si>
  <si>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</si>
  <si>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</si>
  <si>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</si>
  <si>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</si>
  <si>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</si>
  <si>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</si>
  <si>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</si>
  <si>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</si>
  <si>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</si>
  <si>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</si>
  <si>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</si>
  <si>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</si>
  <si>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</si>
  <si>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</si>
  <si>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</si>
  <si>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</si>
  <si>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</si>
  <si>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</si>
  <si>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</si>
  <si>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</si>
  <si>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</si>
  <si>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</si>
  <si>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</si>
  <si>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</si>
  <si>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</si>
  <si>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</si>
  <si>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</si>
  <si>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</si>
  <si>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</si>
  <si>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</si>
  <si>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</si>
  <si>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</si>
  <si>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</si>
  <si>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</si>
  <si>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</si>
  <si>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</si>
  <si>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</si>
  <si>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</si>
  <si>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</si>
  <si>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</si>
  <si>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</si>
  <si>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</si>
  <si>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</si>
  <si>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</si>
  <si>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</si>
  <si>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</si>
  <si>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</si>
  <si>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</si>
  <si>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</si>
  <si>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</si>
  <si>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</si>
  <si>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</si>
  <si>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</si>
  <si>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</si>
  <si>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</si>
  <si>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</si>
  <si>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</si>
  <si>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</si>
  <si>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</si>
  <si>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</si>
  <si>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</si>
  <si>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</si>
  <si>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</si>
  <si>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</si>
  <si>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</si>
  <si>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</si>
  <si>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</si>
  <si>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</si>
  <si>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</si>
  <si>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</si>
  <si>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</si>
  <si>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</si>
  <si>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</si>
  <si>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</si>
  <si>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</si>
  <si>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</si>
  <si>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</si>
  <si>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</si>
  <si>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</si>
  <si>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</si>
  <si>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</si>
  <si>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</si>
  <si>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</si>
  <si>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</si>
  <si>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</si>
  <si>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</si>
  <si>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</si>
  <si>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</si>
  <si>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</si>
  <si>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</si>
  <si>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</si>
  <si>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</si>
  <si>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</si>
  <si>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</si>
  <si>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</si>
  <si>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</si>
  <si>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</si>
  <si>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</si>
  <si>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</si>
  <si>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</si>
  <si>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</si>
  <si>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</si>
  <si>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</si>
  <si>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</si>
  <si>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</si>
  <si>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</si>
  <si>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</si>
  <si>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</si>
  <si>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</si>
  <si>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</si>
  <si>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</si>
  <si>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</si>
  <si>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</si>
  <si>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</si>
  <si>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</si>
  <si>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</si>
  <si>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</si>
  <si>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</si>
  <si>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</si>
  <si>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</si>
  <si>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</si>
  <si>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</si>
  <si>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</si>
  <si>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</si>
  <si>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</si>
  <si>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</si>
  <si>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</si>
  <si>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</si>
  <si>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</si>
  <si>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</si>
  <si>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</si>
  <si>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</si>
  <si>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</si>
  <si>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</si>
  <si>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</si>
  <si>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</si>
  <si>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</si>
  <si>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</si>
  <si>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</si>
  <si>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</si>
  <si>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</si>
  <si>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</si>
  <si>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</si>
  <si>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</si>
  <si>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</si>
  <si>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</si>
  <si>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</si>
  <si>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</si>
  <si>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</si>
  <si>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</si>
  <si>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</si>
  <si>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</si>
  <si>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</si>
  <si>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</si>
  <si>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</si>
  <si>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</si>
  <si>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</si>
  <si>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</si>
  <si>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</si>
  <si>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</si>
  <si>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</si>
  <si>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</si>
  <si>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</si>
  <si>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</si>
  <si>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</si>
  <si>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</si>
  <si>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</si>
  <si>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</si>
  <si>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</si>
  <si>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</si>
  <si>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</si>
  <si>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</si>
  <si>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</si>
  <si>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</si>
  <si>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</si>
  <si>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</si>
  <si>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</si>
  <si>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</si>
  <si>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</si>
  <si>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</si>
  <si>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</si>
  <si>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</si>
  <si>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</si>
  <si>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</si>
  <si>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</si>
  <si>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</si>
  <si>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</si>
  <si>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</si>
  <si>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</si>
  <si>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</si>
  <si>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</si>
  <si>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</si>
  <si>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</si>
  <si>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</si>
  <si>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</si>
  <si>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</si>
  <si>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</si>
  <si>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</si>
  <si>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</si>
  <si>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</si>
  <si>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</si>
  <si>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</si>
  <si>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</si>
  <si>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</si>
  <si>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</si>
  <si>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</si>
  <si>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</si>
  <si>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</si>
  <si>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</si>
  <si>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</si>
  <si>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</si>
  <si>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</si>
  <si>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</si>
  <si>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</si>
  <si>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</si>
  <si>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</si>
  <si>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</si>
  <si>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</si>
  <si>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</si>
  <si>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</si>
  <si>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</si>
  <si>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</si>
  <si>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</si>
  <si>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</si>
  <si>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</si>
  <si>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</si>
  <si>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</si>
  <si>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</si>
  <si>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</si>
  <si>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</si>
  <si>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</si>
  <si>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</si>
  <si>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</si>
  <si>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</si>
  <si>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</si>
  <si>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</si>
  <si>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</si>
  <si>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</si>
  <si>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</si>
  <si>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</si>
  <si>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</si>
  <si>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</si>
  <si>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</si>
  <si>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</si>
  <si>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</si>
  <si>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</si>
  <si>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</si>
  <si>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</si>
  <si>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</si>
  <si>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</si>
  <si>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</si>
  <si>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</si>
  <si>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</si>
  <si>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</si>
  <si>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</si>
  <si>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</si>
  <si>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</si>
  <si>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</si>
  <si>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</si>
  <si>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</si>
  <si>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</si>
  <si>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</si>
  <si>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</si>
  <si>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</si>
  <si>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</si>
  <si>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</si>
  <si>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</si>
  <si>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</si>
  <si>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</si>
  <si>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</si>
  <si>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</si>
  <si>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</si>
  <si>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</si>
  <si>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</si>
  <si>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</si>
  <si>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</si>
  <si>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</si>
  <si>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</si>
  <si>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</si>
  <si>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</si>
  <si>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</si>
  <si>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</si>
  <si>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</si>
  <si>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</si>
  <si>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</si>
  <si>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</si>
  <si>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</si>
  <si>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</si>
  <si>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</si>
  <si>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</si>
  <si>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</si>
  <si>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</si>
  <si>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</si>
  <si>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</si>
  <si>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</si>
  <si>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</si>
  <si>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</si>
  <si>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</si>
  <si>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</si>
  <si>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</si>
  <si>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</si>
  <si>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</si>
  <si>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</si>
  <si>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</si>
  <si>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</si>
  <si>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</si>
  <si>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</si>
  <si>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</si>
  <si>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</si>
  <si>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</si>
  <si>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</si>
  <si>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</si>
  <si>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</si>
  <si>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</si>
  <si>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</si>
  <si>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</si>
  <si>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</si>
  <si>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</si>
  <si>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</si>
  <si>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</si>
  <si>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</si>
  <si>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</si>
  <si>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</si>
  <si>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</si>
  <si>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</si>
  <si>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</si>
  <si>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</si>
  <si>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</si>
  <si>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</si>
  <si>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</si>
  <si>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</si>
  <si>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</si>
  <si>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</si>
  <si>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</si>
  <si>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</si>
  <si>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</si>
  <si>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</si>
  <si>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</si>
  <si>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</si>
  <si>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</si>
  <si>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</si>
  <si>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</si>
  <si>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</si>
  <si>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</si>
  <si>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</si>
  <si>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</si>
  <si>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</si>
  <si>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</si>
  <si>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</si>
  <si>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</si>
  <si>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</si>
  <si>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</si>
  <si>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</si>
  <si>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</si>
  <si>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</si>
  <si>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</si>
  <si>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</si>
  <si>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</si>
  <si>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</si>
  <si>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</si>
  <si>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</si>
  <si>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</si>
  <si>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</si>
  <si>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</si>
  <si>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</si>
  <si>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</si>
  <si>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</si>
  <si>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</si>
  <si>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</si>
  <si>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</si>
  <si>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</si>
  <si>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</si>
  <si>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</si>
  <si>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</si>
  <si>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</si>
  <si>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</si>
  <si>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</si>
  <si>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</si>
  <si>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</si>
  <si>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</si>
  <si>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</si>
  <si>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</si>
  <si>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</si>
  <si>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</si>
  <si>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</si>
  <si>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</si>
  <si>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</si>
  <si>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</si>
  <si>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</si>
  <si>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</si>
  <si>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</si>
  <si>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</si>
  <si>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</si>
  <si>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</si>
  <si>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</si>
  <si>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</si>
  <si>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</si>
  <si>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</si>
  <si>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</si>
  <si>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</si>
  <si>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</si>
  <si>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</si>
  <si>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</si>
  <si>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</si>
  <si>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</si>
  <si>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</si>
  <si>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</si>
  <si>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</si>
  <si>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</si>
  <si>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</si>
  <si>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</si>
  <si>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</si>
  <si>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</si>
  <si>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</si>
  <si>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</si>
  <si>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</si>
  <si>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</si>
  <si>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</si>
  <si>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</si>
  <si>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</si>
  <si>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</si>
  <si>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</si>
  <si>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</si>
  <si>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</si>
  <si>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</si>
  <si>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</si>
  <si>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</si>
  <si>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</si>
  <si>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</si>
  <si>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</si>
  <si>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</si>
  <si>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</si>
  <si>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</si>
  <si>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</si>
  <si>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</si>
  <si>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</si>
  <si>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</si>
  <si>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</si>
  <si>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</si>
  <si>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</si>
  <si>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</si>
  <si>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</si>
  <si>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</si>
  <si>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</si>
  <si>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</si>
  <si>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</si>
  <si>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</si>
  <si>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</si>
  <si>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</si>
  <si>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</si>
  <si>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</si>
  <si>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</si>
  <si>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</si>
  <si>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</si>
  <si>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</si>
  <si>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</si>
  <si>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</si>
  <si>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</si>
  <si>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</si>
  <si>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</si>
  <si>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</si>
  <si>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</si>
  <si>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</si>
  <si>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</si>
  <si>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</si>
  <si>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</si>
  <si>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</si>
  <si>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</si>
  <si>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</si>
  <si>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</si>
  <si>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</si>
  <si>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</si>
  <si>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</si>
  <si>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</si>
  <si>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</si>
  <si>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</si>
  <si>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</si>
  <si>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</si>
  <si>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</si>
  <si>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</si>
  <si>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</si>
  <si>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</si>
  <si>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</si>
  <si>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</si>
  <si>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</si>
  <si>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</si>
  <si>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</si>
  <si>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</si>
  <si>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</si>
  <si>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</si>
  <si>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</si>
  <si>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</si>
  <si>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</si>
  <si>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</si>
  <si>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</si>
  <si>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</si>
  <si>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</si>
  <si>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</si>
  <si>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</si>
  <si>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</si>
  <si>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</si>
  <si>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</si>
  <si>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</si>
  <si>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</si>
  <si>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</si>
  <si>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</si>
  <si>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</si>
  <si>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</si>
  <si>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</si>
  <si>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</si>
  <si>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</si>
  <si>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</si>
  <si>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</si>
  <si>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</si>
  <si>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</si>
  <si>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</si>
  <si>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</si>
  <si>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</si>
  <si>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</si>
  <si>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</si>
  <si>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</si>
  <si>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</si>
  <si>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</si>
  <si>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</si>
  <si>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</si>
  <si>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</si>
  <si>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</si>
  <si>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</si>
  <si>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</si>
  <si>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</si>
  <si>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</si>
  <si>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</si>
  <si>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</si>
  <si>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</si>
  <si>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</si>
  <si>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</si>
  <si>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</si>
  <si>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</si>
  <si>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</si>
  <si>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</si>
  <si>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</si>
  <si>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</si>
  <si>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</si>
  <si>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</si>
  <si>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</si>
  <si>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</si>
  <si>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</si>
  <si>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</si>
  <si>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</si>
  <si>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</si>
  <si>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</si>
  <si>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</si>
  <si>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</si>
  <si>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</si>
  <si>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</si>
  <si>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</si>
  <si>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</si>
  <si>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</si>
  <si>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</si>
  <si>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</si>
  <si>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</si>
  <si>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</si>
  <si>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</si>
  <si>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</si>
  <si>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</si>
  <si>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</si>
  <si>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</si>
  <si>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</si>
  <si>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</si>
  <si>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</si>
  <si>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</si>
  <si>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</si>
  <si>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</si>
  <si>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</si>
  <si>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</si>
  <si>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</si>
  <si>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</si>
  <si>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</si>
  <si>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</si>
  <si>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</si>
  <si>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</si>
  <si>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</si>
  <si>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</si>
  <si>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</si>
  <si>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</si>
  <si>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</si>
  <si>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</si>
  <si>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</si>
  <si>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</si>
  <si>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</si>
  <si>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</si>
  <si>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</si>
  <si>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</si>
  <si>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</si>
  <si>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</si>
  <si>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</si>
  <si>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</si>
  <si>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</si>
  <si>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</si>
  <si>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</si>
  <si>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</si>
  <si>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</si>
  <si>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</si>
  <si>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</si>
  <si>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</si>
  <si>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</si>
  <si>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</si>
  <si>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</si>
  <si>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</si>
  <si>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</si>
  <si>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</si>
  <si>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</si>
  <si>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</si>
  <si>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</si>
  <si>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</si>
  <si>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</si>
  <si>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</si>
  <si>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</si>
  <si>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</si>
  <si>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</si>
  <si>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</si>
  <si>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</si>
  <si>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</si>
  <si>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</si>
  <si>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</si>
  <si>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</si>
  <si>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</si>
  <si>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</si>
  <si>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</si>
  <si>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</si>
  <si>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</si>
  <si>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</si>
  <si>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</si>
  <si>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</si>
  <si>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</si>
  <si>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</si>
  <si>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</si>
  <si>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</si>
  <si>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</si>
  <si>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</si>
  <si>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</si>
  <si>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</si>
  <si>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</si>
  <si>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</si>
  <si>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</si>
  <si>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</si>
  <si>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</si>
  <si>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</si>
  <si>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</si>
  <si>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</si>
  <si>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</si>
  <si>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</si>
  <si>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</si>
  <si>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</si>
  <si>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</si>
  <si>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</si>
  <si>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</si>
  <si>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</si>
  <si>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</si>
  <si>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</si>
  <si>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</si>
  <si>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</si>
  <si>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</si>
  <si>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</si>
  <si>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</si>
  <si>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</si>
  <si>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</si>
  <si>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</si>
  <si>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</si>
  <si>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</si>
  <si>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</si>
  <si>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</si>
  <si>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</si>
  <si>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</si>
  <si>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</si>
  <si>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</si>
  <si>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</si>
  <si>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</si>
  <si>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</si>
  <si>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</si>
  <si>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</si>
  <si>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</si>
  <si>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</si>
  <si>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</si>
  <si>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</si>
  <si>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</si>
  <si>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</si>
  <si>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</si>
  <si>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</si>
  <si>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</si>
  <si>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</si>
  <si>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</si>
  <si>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</si>
  <si>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</si>
  <si>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</si>
  <si>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</si>
  <si>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</si>
  <si>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</si>
  <si>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</si>
  <si>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</si>
  <si>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</si>
  <si>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</si>
  <si>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</si>
  <si>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</si>
  <si>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</si>
  <si>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</si>
  <si>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</si>
  <si>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</si>
  <si>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</si>
  <si>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</si>
  <si>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</si>
  <si>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</si>
  <si>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</si>
  <si>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</si>
  <si>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</si>
  <si>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</si>
  <si>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</si>
  <si>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</si>
  <si>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</si>
  <si>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</si>
  <si>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</si>
  <si>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</si>
  <si>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</si>
  <si>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</si>
  <si>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</si>
  <si>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</si>
  <si>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</si>
  <si>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</si>
  <si>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</si>
  <si>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</si>
  <si>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</si>
  <si>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</si>
  <si>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</si>
  <si>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</si>
  <si>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</si>
  <si>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</si>
  <si>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</si>
  <si>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</si>
  <si>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</si>
  <si>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</si>
  <si>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</si>
  <si>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</si>
  <si>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</si>
  <si>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</si>
  <si>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</si>
  <si>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</si>
  <si>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</si>
  <si>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</si>
  <si>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</si>
  <si>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</si>
  <si>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</si>
  <si>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</si>
  <si>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</si>
  <si>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</si>
  <si>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</si>
  <si>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</si>
  <si>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</si>
  <si>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</si>
  <si>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</si>
  <si>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</si>
  <si>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</si>
  <si>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</si>
  <si>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</si>
  <si>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</si>
  <si>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</si>
  <si>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</si>
  <si>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</si>
  <si>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</si>
  <si>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</si>
  <si>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</si>
  <si>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</si>
  <si>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</si>
  <si>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</si>
  <si>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</si>
  <si>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</si>
  <si>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</si>
  <si>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</si>
  <si>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</si>
  <si>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</si>
  <si>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</si>
  <si>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</si>
  <si>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</si>
  <si>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</si>
  <si>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</si>
  <si>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</si>
  <si>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</si>
  <si>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</si>
  <si>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</si>
  <si>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</si>
  <si>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</si>
  <si>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</si>
  <si>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</si>
  <si>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</si>
  <si>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</si>
  <si>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</si>
  <si>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</si>
  <si>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</si>
  <si>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</si>
  <si>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</si>
  <si>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</si>
  <si>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</si>
  <si>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</si>
  <si>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</si>
  <si>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</si>
  <si>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</si>
  <si>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</si>
  <si>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</si>
  <si>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</si>
  <si>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</si>
  <si>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</si>
  <si>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</si>
  <si>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</si>
  <si>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</si>
  <si>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</si>
  <si>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</si>
  <si>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</si>
  <si>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</si>
  <si>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</si>
  <si>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</si>
  <si>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</si>
  <si>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</si>
  <si>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</si>
  <si>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</si>
  <si>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</si>
  <si>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</si>
  <si>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</si>
  <si>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</si>
  <si>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</si>
  <si>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</si>
  <si>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</si>
  <si>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</si>
  <si>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</si>
  <si>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</si>
  <si>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</si>
  <si>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</si>
  <si>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</si>
  <si>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</si>
  <si>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</si>
  <si>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</si>
  <si>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</si>
  <si>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</si>
  <si>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</si>
  <si>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</si>
  <si>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</si>
  <si>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</si>
  <si>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</si>
  <si>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</si>
  <si>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</si>
  <si>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</si>
  <si>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</si>
  <si>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</si>
  <si>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</si>
  <si>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</si>
  <si>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</si>
  <si>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</si>
  <si>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</si>
  <si>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</si>
  <si>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</si>
  <si>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</si>
  <si>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</si>
  <si>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</si>
  <si>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</si>
  <si>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</si>
  <si>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</si>
  <si>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</si>
  <si>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</si>
  <si>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</si>
  <si>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</si>
  <si>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</si>
  <si>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</si>
  <si>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</si>
  <si>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</si>
  <si>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</si>
  <si>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</si>
  <si>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</si>
  <si>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</si>
  <si>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</si>
  <si>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</si>
  <si>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</si>
  <si>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</si>
  <si>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</si>
  <si>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</si>
  <si>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</si>
  <si>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</si>
  <si>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</si>
  <si>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</si>
  <si>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</si>
  <si>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</si>
  <si>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</si>
  <si>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</si>
  <si>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</si>
  <si>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</si>
  <si>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</si>
  <si>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</si>
  <si>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</si>
  <si>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</si>
  <si>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</si>
  <si>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</si>
  <si>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</si>
  <si>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</si>
  <si>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</si>
  <si>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</si>
  <si>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</si>
  <si>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</si>
  <si>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</si>
  <si>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</si>
  <si>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</si>
  <si>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</si>
  <si>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</si>
  <si>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</si>
  <si>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</si>
  <si>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</si>
  <si>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</si>
  <si>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</si>
  <si>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</si>
  <si>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</si>
  <si>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</si>
  <si>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</si>
  <si>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</si>
  <si>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</si>
  <si>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</si>
  <si>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</si>
  <si>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</si>
  <si>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</si>
  <si>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</si>
  <si>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</si>
  <si>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</si>
  <si>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</si>
  <si>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</si>
  <si>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</si>
  <si>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</si>
  <si>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</si>
  <si>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</si>
  <si>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</si>
  <si>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</si>
  <si>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</si>
  <si>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</si>
  <si>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</si>
  <si>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</si>
  <si>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</si>
  <si>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</si>
  <si>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</si>
  <si>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</si>
  <si>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</si>
  <si>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</si>
  <si>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</si>
  <si>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</si>
  <si>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</si>
  <si>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</si>
  <si>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</si>
  <si>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</si>
  <si>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</si>
  <si>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</si>
  <si>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</si>
  <si>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</si>
  <si>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</si>
  <si>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</si>
  <si>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</si>
  <si>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</si>
  <si>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</si>
  <si>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</si>
  <si>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</si>
  <si>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</si>
  <si>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</si>
  <si>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</si>
  <si>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</si>
  <si>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</si>
  <si>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</si>
  <si>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</si>
  <si>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</si>
  <si>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</si>
  <si>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</si>
  <si>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</si>
  <si>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</si>
  <si>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</si>
  <si>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</si>
  <si>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</si>
  <si>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</si>
  <si>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</si>
  <si>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</si>
  <si>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</si>
  <si>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</si>
  <si>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</si>
  <si>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</si>
  <si>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</si>
  <si>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</si>
  <si>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</si>
  <si>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</si>
  <si>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</si>
  <si>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</si>
  <si>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</si>
  <si>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</si>
  <si>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</si>
  <si>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</si>
  <si>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</si>
  <si>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</si>
  <si>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</si>
  <si>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</si>
  <si>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</si>
  <si>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</si>
  <si>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</si>
  <si>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</si>
  <si>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</si>
  <si>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</si>
  <si>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</si>
  <si>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</si>
  <si>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</si>
  <si>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</si>
  <si>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</si>
  <si>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</si>
  <si>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</si>
  <si>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</si>
  <si>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</si>
  <si>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</si>
  <si>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</si>
  <si>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</si>
  <si>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</si>
  <si>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</si>
  <si>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</si>
  <si>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</si>
  <si>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</si>
  <si>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</si>
  <si>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</si>
  <si>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</si>
  <si>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</si>
  <si>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</si>
  <si>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</si>
  <si>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</si>
  <si>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</si>
  <si>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</si>
  <si>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</si>
  <si>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</si>
  <si>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</si>
  <si>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</si>
  <si>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</si>
  <si>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</si>
  <si>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</si>
  <si>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</si>
  <si>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</si>
  <si>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</si>
  <si>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</si>
  <si>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</si>
  <si>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</si>
  <si>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</si>
  <si>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</si>
  <si>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</si>
  <si>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</si>
  <si>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</si>
  <si>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</si>
  <si>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</si>
  <si>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</si>
  <si>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</si>
  <si>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</si>
  <si>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</si>
  <si>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</si>
  <si>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</si>
  <si>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</si>
  <si>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</si>
  <si>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</si>
  <si>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</si>
  <si>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</si>
  <si>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</si>
  <si>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</si>
  <si>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</si>
  <si>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</si>
  <si>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</si>
  <si>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</si>
  <si>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</si>
  <si>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</si>
  <si>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</si>
  <si>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</si>
  <si>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</si>
  <si>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</si>
  <si>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</si>
  <si>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</si>
  <si>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</si>
  <si>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</si>
  <si>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</si>
  <si>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</si>
  <si>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</si>
  <si>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</si>
  <si>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</si>
  <si>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</si>
  <si>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</si>
  <si>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</si>
  <si>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</si>
  <si>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</si>
  <si>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</si>
  <si>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</si>
  <si>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</si>
  <si>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</si>
  <si>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</si>
  <si>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</si>
  <si>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</si>
  <si>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</si>
  <si>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</si>
  <si>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</si>
  <si>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</si>
  <si>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</si>
  <si>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</si>
  <si>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</si>
  <si>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</si>
  <si>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</si>
  <si>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</si>
  <si>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</si>
  <si>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</si>
  <si>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</si>
  <si>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</si>
  <si>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</si>
  <si>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</si>
  <si>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</si>
  <si>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</si>
  <si>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</si>
  <si>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</si>
  <si>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</si>
  <si>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</si>
  <si>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</si>
  <si>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</si>
  <si>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</si>
  <si>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</si>
  <si>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</si>
  <si>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</si>
  <si>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</si>
  <si>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</si>
  <si>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</si>
  <si>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</si>
  <si>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</si>
  <si>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</si>
  <si>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</si>
  <si>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</si>
  <si>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</si>
  <si>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</si>
  <si>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</si>
  <si>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</si>
  <si>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</si>
  <si>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</si>
  <si>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</si>
  <si>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</si>
  <si>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</si>
  <si>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</si>
  <si>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</si>
  <si>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</si>
  <si>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</si>
  <si>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</si>
  <si>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</si>
  <si>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</si>
  <si>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</si>
  <si>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</si>
  <si>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</si>
  <si>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</si>
  <si>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</si>
  <si>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</si>
  <si>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</si>
  <si>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</si>
  <si>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</si>
  <si>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</si>
  <si>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</si>
  <si>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</si>
  <si>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</si>
  <si>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</si>
  <si>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</si>
  <si>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</si>
  <si>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</si>
  <si>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</si>
  <si>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</si>
  <si>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</si>
  <si>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</si>
  <si>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</si>
  <si>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</si>
  <si>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</si>
  <si>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</si>
  <si>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</si>
  <si>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</si>
  <si>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</si>
  <si>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</si>
  <si>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</si>
  <si>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</si>
  <si>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</si>
  <si>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</si>
  <si>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</si>
  <si>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</si>
  <si>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</si>
  <si>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</si>
  <si>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</si>
  <si>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</si>
  <si>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</si>
  <si>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</si>
  <si>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</si>
  <si>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</si>
  <si>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</si>
  <si>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</si>
  <si>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</si>
  <si>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</si>
  <si>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</si>
  <si>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</si>
  <si>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</si>
  <si>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</si>
  <si>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</si>
  <si>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</si>
  <si>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</si>
  <si>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</si>
  <si>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</si>
  <si>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</si>
  <si>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</si>
  <si>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</si>
  <si>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</si>
  <si>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</si>
  <si>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</si>
  <si>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</si>
  <si>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</si>
  <si>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</si>
  <si>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</si>
  <si>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</si>
  <si>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</si>
  <si>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</si>
  <si>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</si>
  <si>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</si>
  <si>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</si>
  <si>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</si>
  <si>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</si>
  <si>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</si>
  <si>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</si>
  <si>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</si>
  <si>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</si>
  <si>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</si>
  <si>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</si>
  <si>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</si>
  <si>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</si>
  <si>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</si>
  <si>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</si>
  <si>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</si>
  <si>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</si>
  <si>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</si>
  <si>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</si>
  <si>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</si>
  <si>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</si>
  <si>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</si>
  <si>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</si>
  <si>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</si>
  <si>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</si>
  <si>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</si>
  <si>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</si>
  <si>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</si>
  <si>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</si>
  <si>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</si>
  <si>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</si>
  <si>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</si>
  <si>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</si>
  <si>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</si>
  <si>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</si>
  <si>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</si>
  <si>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</si>
  <si>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</si>
  <si>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</si>
  <si>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</si>
  <si>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</si>
  <si>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</si>
  <si>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</si>
  <si>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</si>
  <si>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</si>
  <si>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</si>
  <si>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</si>
  <si>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</si>
  <si>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</si>
  <si>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</si>
  <si>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</si>
  <si>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</si>
  <si>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</si>
  <si>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</si>
  <si>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</si>
  <si>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</si>
  <si>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</si>
  <si>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</si>
  <si>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</si>
  <si>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</si>
  <si>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</si>
  <si>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</si>
  <si>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</si>
  <si>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</si>
  <si>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</si>
  <si>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</si>
  <si>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</si>
  <si>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</si>
  <si>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</si>
  <si>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</si>
  <si>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</si>
  <si>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</si>
  <si>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</si>
  <si>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</si>
  <si>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</si>
  <si>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</si>
  <si>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</si>
  <si>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</si>
  <si>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</si>
  <si>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</si>
  <si>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</si>
  <si>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</si>
  <si>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</si>
  <si>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</si>
  <si>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</si>
  <si>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</si>
  <si>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</si>
  <si>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</si>
  <si>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</si>
  <si>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</si>
  <si>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</si>
  <si>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</si>
  <si>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</si>
  <si>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</si>
  <si>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</si>
  <si>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</si>
  <si>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</si>
  <si>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</si>
  <si>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</si>
  <si>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</si>
  <si>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</si>
  <si>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</si>
  <si>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</si>
  <si>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</si>
  <si>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</si>
  <si>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</si>
  <si>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</si>
  <si>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</si>
  <si>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</si>
  <si>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</si>
  <si>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</si>
  <si>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</si>
  <si>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</si>
  <si>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</si>
  <si>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</si>
  <si>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</si>
  <si>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</si>
  <si>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</si>
  <si>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</si>
  <si>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</si>
  <si>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</si>
  <si>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</si>
  <si>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</si>
  <si>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</si>
  <si>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</si>
  <si>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</si>
  <si>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</si>
  <si>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</si>
  <si>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</si>
  <si>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</si>
  <si>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</si>
  <si>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</si>
  <si>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</si>
  <si>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</si>
  <si>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</si>
  <si>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</si>
  <si>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</si>
  <si>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</si>
  <si>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</si>
  <si>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</si>
  <si>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</si>
  <si>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</si>
  <si>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</si>
  <si>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</si>
  <si>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</si>
  <si>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</si>
  <si>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</si>
  <si>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</si>
  <si>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</si>
  <si>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</si>
  <si>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</si>
  <si>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</si>
  <si>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</si>
  <si>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</si>
  <si>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</si>
  <si>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</si>
  <si>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</si>
  <si>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</si>
  <si>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</si>
  <si>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</si>
  <si>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</si>
  <si>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</si>
  <si>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</si>
  <si>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</si>
  <si>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</si>
  <si>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</si>
  <si>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</si>
  <si>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</si>
  <si>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</si>
  <si>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</si>
  <si>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</si>
  <si>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</si>
  <si>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</si>
  <si>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</si>
  <si>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</si>
  <si>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</si>
  <si>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</si>
  <si>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</si>
  <si>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</si>
  <si>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</si>
  <si>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</si>
  <si>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</si>
  <si>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</si>
  <si>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</si>
  <si>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</si>
  <si>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</si>
  <si>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</si>
  <si>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</si>
  <si>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</si>
  <si>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</si>
  <si>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</si>
  <si>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</si>
  <si>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</si>
  <si>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</si>
  <si>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</si>
  <si>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</si>
  <si>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</si>
  <si>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</si>
  <si>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</si>
  <si>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</si>
  <si>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</si>
  <si>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</si>
  <si>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</si>
  <si>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</si>
  <si>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</si>
  <si>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</si>
  <si>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</si>
  <si>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</si>
  <si>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</si>
  <si>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</si>
  <si>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</si>
  <si>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</si>
  <si>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</si>
  <si>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</si>
  <si>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</si>
  <si>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</si>
  <si>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</si>
  <si>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</si>
  <si>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</si>
  <si>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</si>
  <si>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</si>
  <si>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</si>
  <si>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</si>
  <si>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</si>
  <si>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</si>
  <si>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</si>
  <si>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</si>
  <si>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</si>
  <si>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</si>
  <si>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</si>
  <si>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</si>
  <si>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</si>
  <si>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</si>
  <si>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</si>
  <si>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</si>
  <si>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</si>
  <si>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</si>
  <si>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</si>
  <si>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</si>
  <si>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</si>
  <si>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</si>
  <si>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</si>
  <si>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</si>
  <si>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</si>
  <si>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</si>
  <si>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</si>
  <si>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</si>
  <si>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</si>
  <si>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</si>
  <si>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</si>
  <si>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</si>
  <si>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</si>
  <si>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</si>
  <si>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</si>
  <si>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</si>
  <si>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</si>
  <si>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</si>
  <si>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</si>
  <si>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</si>
  <si>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</si>
  <si>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</si>
  <si>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</si>
  <si>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</si>
  <si>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</si>
  <si>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</si>
  <si>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</si>
  <si>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</si>
  <si>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</si>
  <si>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</si>
  <si>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</si>
  <si>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</si>
  <si>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</si>
  <si>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</si>
  <si>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</si>
  <si>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</si>
  <si>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</si>
  <si>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</si>
  <si>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</si>
  <si>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</si>
  <si>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</si>
  <si>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</si>
  <si>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</si>
  <si>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</si>
  <si>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</si>
  <si>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</si>
  <si>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</si>
  <si>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</si>
  <si>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</si>
  <si>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</si>
  <si>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</si>
  <si>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</si>
  <si>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</si>
  <si>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</si>
  <si>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</si>
  <si>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</si>
  <si>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</si>
  <si>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</si>
  <si>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</si>
  <si>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</si>
  <si>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</si>
  <si>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</si>
  <si>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</si>
  <si>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</si>
  <si>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</si>
  <si>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</si>
  <si>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</si>
  <si>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</si>
  <si>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</si>
  <si>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</si>
  <si>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</si>
  <si>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</si>
  <si>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</si>
  <si>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</si>
  <si>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</si>
  <si>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</si>
  <si>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</si>
  <si>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</si>
  <si>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</si>
  <si>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</si>
  <si>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</si>
  <si>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</si>
  <si>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</si>
  <si>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</si>
  <si>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</si>
  <si>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</si>
  <si>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</si>
  <si>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</si>
  <si>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</si>
  <si>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</si>
  <si>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</si>
  <si>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</si>
  <si>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</si>
  <si>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</si>
  <si>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</si>
  <si>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</si>
  <si>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</si>
  <si>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</si>
  <si>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</si>
  <si>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</si>
  <si>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</si>
  <si>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</si>
  <si>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</si>
  <si>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</si>
  <si>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</si>
  <si>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</si>
  <si>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</si>
  <si>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</si>
  <si>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</si>
  <si>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</si>
  <si>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</si>
  <si>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</si>
  <si>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</si>
  <si>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</si>
  <si>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</si>
  <si>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</si>
  <si>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</si>
  <si>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</si>
  <si>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</si>
  <si>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</si>
  <si>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</si>
  <si>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</si>
  <si>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</si>
  <si>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</si>
  <si>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</si>
  <si>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</si>
  <si>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</si>
  <si>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</si>
  <si>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</si>
  <si>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</si>
  <si>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</si>
  <si>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</si>
  <si>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</si>
  <si>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</si>
  <si>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</si>
  <si>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</si>
  <si>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</si>
  <si>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</si>
  <si>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</si>
  <si>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</si>
  <si>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</si>
  <si>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</si>
  <si>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</si>
  <si>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</si>
  <si>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</si>
  <si>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</si>
  <si>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</si>
  <si>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</si>
  <si>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</si>
  <si>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</si>
  <si>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</si>
  <si>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</si>
  <si>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</si>
  <si>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</si>
  <si>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</si>
  <si>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</si>
  <si>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</si>
  <si>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</si>
  <si>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</si>
  <si>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</si>
  <si>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</si>
  <si>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</si>
  <si>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</si>
  <si>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</si>
  <si>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</si>
  <si>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</si>
  <si>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</si>
  <si>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</si>
  <si>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</si>
  <si>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</si>
  <si>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</si>
  <si>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</si>
  <si>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</si>
  <si>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</si>
  <si>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</si>
  <si>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</si>
  <si>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</si>
  <si>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</si>
  <si>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</si>
  <si>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</si>
  <si>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</si>
  <si>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</si>
  <si>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</si>
  <si>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</si>
  <si>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</si>
  <si>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</si>
  <si>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</si>
  <si>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</si>
  <si>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</si>
  <si>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</si>
  <si>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</si>
  <si>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</si>
  <si>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</si>
  <si>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</si>
  <si>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</si>
  <si>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</si>
  <si>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</si>
  <si>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</si>
  <si>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</si>
  <si>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</si>
  <si>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</si>
  <si>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</si>
  <si>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</si>
  <si>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</si>
  <si>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</si>
  <si>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</si>
  <si>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</si>
  <si>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</si>
  <si>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</si>
  <si>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</si>
  <si>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</si>
  <si>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</si>
  <si>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</si>
  <si>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</si>
  <si>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</si>
  <si>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</si>
  <si>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</si>
  <si>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</si>
  <si>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</si>
  <si>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</si>
  <si>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</si>
  <si>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</si>
  <si>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</si>
  <si>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</si>
  <si>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</si>
  <si>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</si>
  <si>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</si>
  <si>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</si>
  <si>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</si>
  <si>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</si>
  <si>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</si>
  <si>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</si>
  <si>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</si>
  <si>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</si>
  <si>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</si>
  <si>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</si>
  <si>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</si>
  <si>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</si>
  <si>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</si>
  <si>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</si>
  <si>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</si>
  <si>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</si>
  <si>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</si>
  <si>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</si>
  <si>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</si>
  <si>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</si>
  <si>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</si>
  <si>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</si>
  <si>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</si>
  <si>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</si>
  <si>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</si>
  <si>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</si>
  <si>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</si>
  <si>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</si>
  <si>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</si>
  <si>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</si>
  <si>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</si>
  <si>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</si>
  <si>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</si>
  <si>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</si>
  <si>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</si>
  <si>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</si>
  <si>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</si>
  <si>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</si>
  <si>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</si>
  <si>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</si>
  <si>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</si>
  <si>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</si>
  <si>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</si>
  <si>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</si>
  <si>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</si>
  <si>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</si>
  <si>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</si>
  <si>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</si>
  <si>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</si>
  <si>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</si>
  <si>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</si>
  <si>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</si>
  <si>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</si>
  <si>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</si>
  <si>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</si>
  <si>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</si>
  <si>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</si>
  <si>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</si>
  <si>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</si>
  <si>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</si>
  <si>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</si>
  <si>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</si>
  <si>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</si>
  <si>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</si>
  <si>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</si>
  <si>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</si>
  <si>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</si>
  <si>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</si>
  <si>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</si>
  <si>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</si>
  <si>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</si>
  <si>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</si>
  <si>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</si>
  <si>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</si>
  <si>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</si>
  <si>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</si>
  <si>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</si>
  <si>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</si>
  <si>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</si>
  <si>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</si>
  <si>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</si>
  <si>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</si>
  <si>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</si>
  <si>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</si>
  <si>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</si>
  <si>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</si>
  <si>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</si>
  <si>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</si>
  <si>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</si>
  <si>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</si>
  <si>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</si>
  <si>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</si>
  <si>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</si>
  <si>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</si>
  <si>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</si>
  <si>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</si>
  <si>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</si>
  <si>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</si>
  <si>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</si>
  <si>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</si>
  <si>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</si>
  <si>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</si>
  <si>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</si>
  <si>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</si>
  <si>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</si>
  <si>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</si>
  <si>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</si>
  <si>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</si>
  <si>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</si>
  <si>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</si>
  <si>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</si>
  <si>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</si>
  <si>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</si>
  <si>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</si>
  <si>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</si>
  <si>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</si>
  <si>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</si>
  <si>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</si>
  <si>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</si>
  <si>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</si>
  <si>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</si>
  <si>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</si>
  <si>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</si>
  <si>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</si>
  <si>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</si>
  <si>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</si>
  <si>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</si>
  <si>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</si>
  <si>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</si>
  <si>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</si>
  <si>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</si>
  <si>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</si>
  <si>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</si>
  <si>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</si>
  <si>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</si>
  <si>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</si>
  <si>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</si>
  <si>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</si>
  <si>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</si>
  <si>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</si>
  <si>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</si>
  <si>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</si>
  <si>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</si>
  <si>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</si>
  <si>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</si>
  <si>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</si>
  <si>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</si>
  <si>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</si>
  <si>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</si>
  <si>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</si>
  <si>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</si>
  <si>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</si>
  <si>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</si>
  <si>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</si>
  <si>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</si>
  <si>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</si>
  <si>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</si>
  <si>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</si>
  <si>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</si>
  <si>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</si>
  <si>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</si>
  <si>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</si>
  <si>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</si>
  <si>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</si>
  <si>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</si>
  <si>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</si>
  <si>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</si>
  <si>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</si>
  <si>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</si>
  <si>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</si>
  <si>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</si>
  <si>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</si>
  <si>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</si>
  <si>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</si>
  <si>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</si>
  <si>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</si>
  <si>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</si>
  <si>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</si>
  <si>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</si>
  <si>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</si>
  <si>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</si>
  <si>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</si>
  <si>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</si>
  <si>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</si>
  <si>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</si>
  <si>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</si>
  <si>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</si>
  <si>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</si>
  <si>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</si>
  <si>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</si>
  <si>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</si>
  <si>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</si>
  <si>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</si>
  <si>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</si>
  <si>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</si>
  <si>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</si>
  <si>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</si>
  <si>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</si>
  <si>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</si>
  <si>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</si>
  <si>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</si>
  <si>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</si>
  <si>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</si>
  <si>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</si>
  <si>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</si>
  <si>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</si>
  <si>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</si>
  <si>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</si>
  <si>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</si>
  <si>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</si>
  <si>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</si>
  <si>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</si>
  <si>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</si>
  <si>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</si>
  <si>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</si>
  <si>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</si>
  <si>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</si>
  <si>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</si>
  <si>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</si>
  <si>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</si>
  <si>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</si>
  <si>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</si>
  <si>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</si>
  <si>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</si>
  <si>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</si>
  <si>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</si>
  <si>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</si>
  <si>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</si>
  <si>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</si>
  <si>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</si>
  <si>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</si>
  <si>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</si>
  <si>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</si>
  <si>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</si>
  <si>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</si>
  <si>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</si>
  <si>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</si>
  <si>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</si>
  <si>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</si>
  <si>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</si>
  <si>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</si>
  <si>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</si>
  <si>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</si>
  <si>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</si>
  <si>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</si>
  <si>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</si>
  <si>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</si>
  <si>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</si>
  <si>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</si>
  <si>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</si>
  <si>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</si>
  <si>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</si>
  <si>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</si>
  <si>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</si>
  <si>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</si>
  <si>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</si>
  <si>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</si>
  <si>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</si>
  <si>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</si>
  <si>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</si>
  <si>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</si>
  <si>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</si>
  <si>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</si>
  <si>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</si>
  <si>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</si>
  <si>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</si>
  <si>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</si>
  <si>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</si>
  <si>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</si>
  <si>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</si>
  <si>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60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</si>
  <si>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</si>
  <si>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</si>
  <si>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</si>
  <si>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</si>
  <si>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</si>
  <si>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</si>
  <si>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</si>
  <si>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</si>
  <si>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</si>
  <si>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</si>
  <si>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</si>
  <si>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heavy rain in area and team saving hub site JDRS0832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</si>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</sst>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336.30034791666549</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1.8218287033960223E-2</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45999.248773842592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45999.248773842592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45999.248773842592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45999.248773842592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45999.248773842592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45999.248773842592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45999.248773842592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45999.248773842592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45999.248773842592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45999.248773842592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45999.248773842592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45999.248773842592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45999.248773842592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45999.248773842592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45999.248773842592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45999.248773842592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45999.248773842592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45999.248773842592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45999.248773842592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45999.248773842592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45999.248773842592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45999.248773842592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45999.248773842592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45999.248773842592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45999.248773842592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45999.248773842592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45999.248773842592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45999.248773842592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45999.248773842592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45999.248773842592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45999.248773842592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45999.248773842592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45999.248773842592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45999.248773842592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45999.248773842592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45999.248773842592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45999.248773842592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45999.248773842592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45999.248773842592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45999.248773842592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45999.248773842592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45999.248773842592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45999.248773842592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45999.248773842592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45999.248773842592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45999.248773842592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45999.248773842592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45999.248773842592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45999.248773842592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45999.248773842592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45999.248773842592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45999.248773842592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45999.248773842592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45999.248773842592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45999.248773842592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45999.248773842592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45999.248773842592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45999.248773842592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45999.248773842592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45999.248773842592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45999.248773842592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45999.248773842592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45999.248773842592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45999.248773842592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45999.248773842592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45999.248773842592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45999.248773842592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45999.248773842592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45999.248773842592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45999.248773842592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45999.248773842592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45999.248773842592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45999.248773842592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45999.248773842592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45999.248773842592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45999.248773842592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45999.248773842592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45999.248773842592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45999.248773842592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45999.248773842592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45999.248773842592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45999.248773842592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45999.248773842592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45999.248773842592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45999.248773842592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45999.248773842592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45999.248773842592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45999.248773842592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45999.248773842592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45999.248773842592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45999.248773842592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45999.248773842592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45999.248773842592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45999.248773842592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45999.248773842592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45999.248773842592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45999.248773842592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45999.248773842592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45999.248773842592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45999.248773842592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45999.248773842592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45999.248773842592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45999.248773842592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45999.248773842592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45999.248773842592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45999.248773842592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45999.248773842592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45999.248773842592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45999.248773842592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45999.248773842592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45999.248773842592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45999.248773842592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45999.248773842592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45999.248773842592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45999.248773842592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45999.248773842592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45999.248773842592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45999.248773842592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45999.248773842592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45999.248773842592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45999.248773842592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45999.248773842592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45999.248773842592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45999.248773842592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45999.248773842592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45999.248773842592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45999.248773842592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45999.248773842592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45999.248773842592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45999.248773842592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45999.248773842592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45999.248773842592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45999.248773842592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45999.248773842592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45999.248773842592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45999.248773842592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45999.248773842592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45999.248773842592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45999.248773842592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45999.248773842592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45999.248773842592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45999.248773842592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45999.248773842592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45999.248773842592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45999.248773842592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45999.248773842592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45999.248773842592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45999.248773842592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45999.248773842592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45999.248773842592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45999.248773842592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45999.248773842592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45999.248773842592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45999.248773842592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45999.248773842592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45999.248773842592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45999.248773842592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45999.248773842592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45999.248773842592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45999.248773842592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45999.248773842592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45999.248773842592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45999.248773842592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45999.248773842592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45999.248773842592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45999.248773842592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45999.248773842592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45999.248773842592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45999.248773842592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45999.248773842592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45999.248773842592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45999.248773842592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45999.248773842592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45999.248773842592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45999.248773842592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45999.248773842592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8CE15F01-C3A2-44D1-91E7-0EF1D3774A9C}"/>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topLeftCell="I128"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174.24893587963015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14.861354861110158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1.8933918981492752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0.32812569444649853</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45999.248773842592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45999.248773842592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45999.248773842592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45999.248773842592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45999.248773842592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45999.248773842592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45999.248773842592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45999.248773842592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45999.248773842592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45999.248773842592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45999.248773842592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45999.248773842592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45999.248773842592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45999.248773842592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45999.248773842592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45999.248773842592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45999.248773842592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45999.248773842592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45999.248773842592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45999.248773842592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45999.248773842592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45999.248773842592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45999.248773842592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45999.248773842592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45999.248773842592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45999.248773842592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45999.248773842592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45999.248773842592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45999.248773842592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45999.248773842592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45999.248773842592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45999.248773842592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45999.248773842592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45999.248773842592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45999.248773842592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45999.248773842592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45999.248773842592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45999.248773842592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45999.248773842592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45999.248773842592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45999.248773842592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45999.248773842592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45999.248773842592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45999.248773842592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45999.248773842592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45999.248773842592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45999.248773842592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45999.248773842592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45999.248773842592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45999.248773842592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45999.248773842592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45999.248773842592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45999.248773842592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45999.248773842592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45999.248773842592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45999.248773842592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45999.248773842592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45999.248773842592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45999.248773842592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45999.248773842592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45999.248773842592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45999.248773842592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45999.248773842592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45999.248773842592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45999.248773842592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45999.248773842592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45999.248773842592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45999.248773842592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45999.248773842592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45999.248773842592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45999.248773842592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45999.248773842592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45999.248773842592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45999.248773842592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45999.248773842592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45999.248773842592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45999.248773842592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45999.248773842592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45999.248773842592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45999.248773842592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45999.248773842592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45999.248773842592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45999.248773842592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45999.248773842592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45999.248773842592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45999.248773842592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45999.248773842592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45999.248773842592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45999.248773842592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45999.248773842592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45999.248773842592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45999.248773842592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45999.248773842592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45999.248773842592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45999.248773842592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45999.248773842592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45999.248773842592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45999.248773842592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45999.248773842592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45999.248773842592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45999.248773842592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45999.248773842592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45999.248773842592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45999.248773842592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45999.248773842592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45999.248773842592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45999.248773842592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45999.248773842592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45999.248773842592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45999.248773842592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45999.248773842592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45999.248773842592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45999.248773842592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45999.248773842592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45999.248773842592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45999.248773842592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45999.248773842592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45999.248773842592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45999.248773842592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45999.248773842592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45999.248773842592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45999.248773842592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45999.248773842592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45999.248773842592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45999.248773842592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45999.248773842592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45999.248773842592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45999.248773842592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45999.248773842592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45999.248773842592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45999.248773842592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45999.248773842592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45999.248773842592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45999.248773842592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45999.248773842592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45999.248773842592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45999.248773842592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45999.248773842592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45999.248773842592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45999.248773842592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45999.248773842592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45999.248773842592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45999.248773842592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45999.248773842592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45999.248773842592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45999.248773842592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45999.248773842592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45999.248773842592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45999.248773842592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45999.248773842592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45999.248773842592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45999.248773842592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45999.248773842592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45999.248773842592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45999.248773842592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45999.248773842592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45999.248773842592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45999.248773842592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45999.248773842592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45999.248773842592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45999.248773842592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45999.248773842592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45999.248773842592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45999.248773842592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45999.248773842592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45999.248773842592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45999.248773842592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45999.248773842592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45999.248773842592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45999.248773842592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45999.248773842592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45999.248773842592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45999.248773842592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45999.248773842592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45999.248773842592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45999.248773842592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45999.248773842592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45999.248773842592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45999.248773842592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45999.248773842592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45999.248773842592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45999.248773842592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45999.248773842592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45999.248773842592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45999.248773842592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45999.248773842592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45999.248773842592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45999.248773842592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45999.248773842592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45999.248773842592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45999.248773842592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45999.248773842592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45999.248773842592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45999.248773842592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45999.248773842592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45999.248773842592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45999.248773842592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45999.248773842592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45999.248773842592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45999.248773842592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45999.248773842592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45999.248773842592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45999.248773842592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45999.248773842592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45999.248773842592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45999.248773842592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45999.248773842592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45999.248773842592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45999.248773842592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45999.248773842592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45999.248773842592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45999.248773842592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45999.248773842592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45999.248773842592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45999.248773842592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45999.248773842592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45999.248773842592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45999.248773842592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45999.248773842592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45999.248773842592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45999.248773842592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45999.248773842592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45999.248773842592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45999.248773842592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45999.248773842592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45999.248773842592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45999.248773842592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45999.248773842592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45999.248773842592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45999.248773842592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45999.248773842592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45999.248773842592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45999.248773842592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45999.248773842592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45999.248773842592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45999.248773842592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45999.248773842592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45999.248773842592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45999.248773842592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45999.248773842592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45999.248773842592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45999.248773842592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45999.248773842592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45999.248773842592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45999.248773842592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45999.248773842592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45999.248773842592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45999.248773842592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45999.248773842592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45999.248773842592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45999.248773842592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45999.248773842592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45999.248773842592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45999.248773842592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45999.248773842592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45999.248773842592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45999.248773842592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45999.248773842592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45999.248773842592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45999.248773842592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45999.248773842592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45999.248773842592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45999.248773842592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45999.248773842592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45999.248773842592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45999.248773842592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45999.248773842592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45999.248773842592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45999.248773842592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45999.248773842592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45999.248773842592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45999.248773842592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45999.248773842592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45999.248773842592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45999.248773842592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45999.248773842592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45999.248773842592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45999.248773842592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45999.248773842592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45999.248773842592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45999.248773842592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45999.248773842592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45999.248773842592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45999.248773842592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45999.248773842592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45999.248773842592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45999.248773842592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45999.248773842592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45999.248773842592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45999.248773842592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45999.248773842592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45999.248773842592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45999.248773842592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45999.248773842592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45999.248773842592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45999.248773842592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45999.248773842592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45999.248773842592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45999.248773842592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45999.248773842592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45999.248773842592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45999.248773842592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45999.248773842592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45999.248773842592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45999.248773842592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45999.248773842592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45999.248773842592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45999.248773842592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45999.248773842592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45999.248773842592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45999.248773842592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45999.248773842592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45999.248773842592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45999.248773842592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45999.248773842592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45999.248773842592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45999.248773842592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45999.248773842592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45999.248773842592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45999.248773842592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45999.248773842592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45999.248773842592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45999.248773842592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45999.248773842592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45999.248773842592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45999.248773842592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45999.248773842592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45999.248773842592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45999.248773842592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45999.248773842592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45999.248773842592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45999.248773842592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45999.248773842592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45999.248773842592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45999.248773842592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45999.248773842592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45999.248773842592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45999.248773842592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45999.248773842592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45999.248773842592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45999.248773842592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45999.248773842592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45999.248773842592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45999.248773842592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45999.248773842592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45999.248773842592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45999.248773842592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45999.248773842592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45999.248773842592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45999.248773842592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45999.248773842592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45999.248773842592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45999.248773842592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45999.248773842592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45999.248773842592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45999.248773842592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45999.248773842592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45999.248773842592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45999.248773842592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45999.248773842592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45999.248773842592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45999.248773842592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45999.248773842592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45999.248773842592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45999.248773842592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45999.248773842592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45999.248773842592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45999.248773842592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45999.248773842592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45999.248773842592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45999.248773842592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45999.248773842592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45999.248773842592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45999.248773842592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45999.248773842592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45999.248773842592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45999.248773842592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45999.248773842592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45999.248773842592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45999.248773842592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45999.248773842592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45999.248773842592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45999.248773842592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45999.248773842592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45999.248773842592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45999.248773842592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45999.248773842592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45999.248773842592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45999.248773842592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45999.248773842592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45999.248773842592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45999.248773842592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45999.248773842592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45999.248773842592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45999.248773842592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45999.248773842592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45999.248773842592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45999.248773842592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45999.248773842592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45999.248773842592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45999.248773842592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45999.248773842592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45999.248773842592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45999.248773842592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45999.248773842592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45999.248773842592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45999.248773842592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45999.248773842592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45999.248773842592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45999.248773842592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45999.248773842592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45999.248773842592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45999.248773842592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45999.248773842592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45999.248773842592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45999.248773842592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45999.248773842592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45999.248773842592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45999.248773842592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45999.248773842592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45999.248773842592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45999.248773842592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45999.248773842592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45999.248773842592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45999.248773842592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45999.248773842592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45999.248773842592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45999.248773842592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45999.248773842592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45999.248773842592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45999.248773842592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45999.248773842592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45999.248773842592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45999.248773842592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45999.248773842592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45999.248773842592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45999.248773842592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45999.248773842592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45999.248773842592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45999.248773842592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45999.248773842592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45999.248773842592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45999.248773842592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45999.248773842592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45999.248773842592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45999.248773842592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45999.248773842592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45999.248773842592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45999.248773842592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45999.248773842592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45999.248773842592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45999.248773842592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45999.248773842592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45999.248773842592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45999.248773842592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45999.248773842592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45999.248773842592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45999.248773842592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45999.248773842592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45999.248773842592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45999.248773842592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45999.248773842592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45999.248773842592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45999.248773842592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45999.248773842592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45999.248773842592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45999.248773842592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45999.248773842592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45999.248773842592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45999.248773842592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45999.248773842592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45999.248773842592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45999.248773842592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45999.248773842592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45999.248773842592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45999.248773842592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45999.248773842592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45999.248773842592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45999.248773842592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45999.248773842592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45999.248773842592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45999.248773842592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45999.248773842592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45999.248773842592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45999.248773842592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45999.248773842592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45999.248773842592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45999.248773842592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45999.248773842592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45999.248773842592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45999.248773842592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45999.248773842592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45999.248773842592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45999.248773842592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45999.248773842592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45999.248773842592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45999.248773842592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45999.248773842592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45999.248773842592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45999.248773842592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45999.248773842592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45999.248773842592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45999.248773842592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45999.248773842592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45999.248773842592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45999.248773842592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45999.248773842592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45999.248773842592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45999.248773842592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45999.248773842592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45999.248773842592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45999.248773842592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45999.248773842592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45999.248773842592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45999.248773842592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45999.248773842592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45999.248773842592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45999.248773842592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45999.248773842592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45999.248773842592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45999.248773842592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45999.248773842592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45999.248773842592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45999.248773842592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45999.248773842592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45999.248773842592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45999.248773842592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45999.248773842592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45999.248773842592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45999.248773842592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45999.248773842592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45999.248773842592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45999.248773842592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45999.248773842592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45999.248773842592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45999.248773842592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45999.248773842592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45999.248773842592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45999.248773842592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45999.248773842592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45999.248773842592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45999.248773842592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45999.248773842592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45999.248773842592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45999.248773842592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45999.248773842592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45999.248773842592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45999.248773842592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45999.248773842592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45999.248773842592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45999.248773842592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45999.248773842592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45999.248773842592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45999.248773842592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45999.248773842592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45999.248773842592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45999.248773842592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45999.248773842592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45999.248773842592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45999.248773842592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45999.248773842592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45999.248773842592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45999.248773842592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45999.248773842592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45999.248773842592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45999.248773842592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45999.248773842592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45999.248773842592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45999.248773842592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45999.248773842592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45999.248773842592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45999.248773842592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45999.248773842592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45999.248773842592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45999.248773842592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45999.248773842592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45999.248773842592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45999.248773842592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45999.248773842592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45999.248773842592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45999.248773842592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45999.248773842592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45999.248773842592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45999.248773842592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45999.248773842592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45999.248773842592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45999.248773842592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45999.248773842592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45999.248773842592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45999.248773842592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45999.248773842592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45999.248773842592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45999.248773842592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45999.248773842592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45999.248773842592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45999.248773842592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45999.248773842592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45999.248773842592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45999.248773842592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45999.248773842592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45999.248773842592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45999.248773842592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45999.248773842592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45999.248773842592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45999.248773842592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45999.248773842592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45999.248773842592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45999.248773842592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45999.248773842592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45999.248773842592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45999.248773842592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45999.248773842592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45999.248773842592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45999.248773842592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45999.248773842592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45999.248773842592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45999.248773842592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45999.248773842592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45999.248773842592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45999.248773842592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45999.248773842592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45999.248773842592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45999.248773842592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45999.248773842592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45999.248773842592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45999.248773842592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45999.248773842592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45999.248773842592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45999.248773842592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45999.248773842592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45999.248773842592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45999.248773842592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45999.248773842592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45999.248773842592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45999.248773842592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45999.248773842592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45999.248773842592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45999.248773842592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45999.248773842592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45999.248773842592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45999.248773842592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45999.248773842592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45999.248773842592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45999.248773842592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45999.248773842592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45999.248773842592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45999.248773842592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45999.248773842592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45999.248773842592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45999.248773842592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45999.248773842592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45999.248773842592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45999.248773842592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45999.248773842592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45999.248773842592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45999.248773842592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45999.248773842592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45999.248773842592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45999.248773842592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45999.248773842592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45999.248773842592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45999.248773842592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45999.248773842592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45999.248773842592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45999.248773842592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45999.248773842592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45999.248773842592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45999.248773842592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45999.248773842592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45999.248773842592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45999.248773842592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45999.248773842592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45999.248773842592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45999.248773842592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45999.248773842592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45999.248773842592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45999.248773842592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45999.248773842592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45999.248773842592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45999.248773842592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45999.248773842592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45999.248773842592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45999.248773842592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45999.248773842592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45999.248773842592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45999.248773842592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45999.248773842592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45999.248773842592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45999.248773842592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45999.248773842592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45999.248773842592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45999.248773842592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45999.248773842592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45999.248773842592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45999.248773842592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45999.248773842592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45999.248773842592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45999.248773842592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45999.248773842592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45999.248773842592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45999.248773842592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45999.248773842592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45999.248773842592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45999.248773842592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45999.248773842592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45999.248773842592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45999.248773842592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45999.248773842592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45999.248773842592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45999.248773842592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45999.248773842592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45999.248773842592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45999.248773842592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45999.248773842592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45999.248773842592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45999.248773842592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45999.248773842592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45999.248773842592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45999.248773842592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45999.248773842592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45999.248773842592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45999.248773842592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45999.248773842592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45999.248773842592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45999.248773842592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45999.248773842592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45999.248773842592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45999.248773842592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45999.248773842592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45999.248773842592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45999.248773842592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45999.248773842592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45999.248773842592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45999.248773842592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45999.248773842592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45999.248773842592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45999.248773842592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45999.248773842592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45999.248773842592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45999.248773842592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45999.248773842592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45999.248773842592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45999.248773842592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45999.248773842592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45999.248773842592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45999.248773842592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45999.248773842592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45999.248773842592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45999.248773842592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45999.248773842592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45999.248773842592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45999.248773842592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45999.248773842592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45999.248773842592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45999.248773842592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45999.248773842592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45999.248773842592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45999.248773842592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45999.248773842592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45999.248773842592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45999.248773842592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45999.248773842592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45999.248773842592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45999.248773842592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45999.248773842592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45999.248773842592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45999.248773842592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45999.248773842592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45999.248773842592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45999.248773842592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45999.248773842592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45999.248773842592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45999.248773842592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45999.248773842592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45999.248773842592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45999.248773842592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45999.248773842592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45999.248773842592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45999.248773842592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45999.248773842592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45999.248773842592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45999.248773842592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45999.248773842592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45999.248773842592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45999.248773842592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45999.248773842592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45999.248773842592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45999.248773842592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45999.248773842592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45999.248773842592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45999.248773842592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45999.248773842592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45999.248773842592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45999.248773842592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45999.248773842592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45999.248773842592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45999.248773842592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45999.248773842592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45999.248773842592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45999.248773842592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45999.248773842592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45999.248773842592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45999.248773842592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45999.248773842592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45999.248773842592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45999.248773842592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45999.248773842592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45999.248773842592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45999.248773842592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45999.248773842592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45999.248773842592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45999.248773842592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45999.248773842592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45999.248773842592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45999.248773842592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45999.248773842592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45999.248773842592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45999.248773842592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45999.248773842592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45999.248773842592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45999.248773842592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45999.248773842592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45999.248773842592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45999.248773842592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45999.248773842592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45999.248773842592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45999.248773842592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45999.248773842592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45999.248773842592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45999.248773842592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45999.248773842592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45999.248773842592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45999.248773842592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45999.248773842592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45999.248773842592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45999.248773842592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45999.248773842592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45999.248773842592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45999.248773842592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45999.248773842592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45999.248773842592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45999.248773842592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45999.248773842592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45999.248773842592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45999.248773842592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45999.248773842592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45999.248773842592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45999.248773842592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45999.248773842592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45999.248773842592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45999.248773842592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45999.248773842592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45999.248773842592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45999.248773842592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45999.248773842592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45999.248773842592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45999.248773842592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45999.248773842592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45999.248773842592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45999.248773842592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45999.248773842592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45999.248773842592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45999.248773842592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45999.248773842592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45999.248773842592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45999.248773842592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45999.248773842592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45999.248773842592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45999.248773842592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45999.248773842592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45999.248773842592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45999.248773842592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45999.248773842592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45999.248773842592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45999.248773842592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45999.248773842592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45999.248773842592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45999.248773842592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45999.248773842592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45999.248773842592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45999.248773842592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45999.248773842592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45999.248773842592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45999.248773842592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45999.248773842592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45999.248773842592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45999.248773842592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45999.248773842592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45999.248773842592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45999.248773842592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45999.248773842592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45999.248773842592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45999.248773842592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45999.248773842592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45999.248773842592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45999.248773842592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45999.248773842592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45999.248773842592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45999.248773842592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45999.248773842592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45999.248773842592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45999.248773842592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45999.248773842592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45999.248773842592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45999.248773842592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45999.248773842592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45999.248773842592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45999.248773842592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45999.248773842592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45999.248773842592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45999.248773842592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45999.248773842592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45999.248773842592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45999.248773842592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45999.248773842592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45999.248773842592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45999.248773842592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45999.248773842592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45999.248773842592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45999.248773842592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45999.248773842592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45999.248773842592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45999.248773842592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45999.248773842592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45999.248773842592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45999.248773842592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45999.248773842592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45999.248773842592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45999.248773842592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45999.248773842592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45999.248773842592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45999.248773842592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45999.248773842592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45999.248773842592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45999.248773842592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45999.248773842592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45999.248773842592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45999.248773842592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45999.248773842592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45999.248773842592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45999.248773842592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45999.248773842592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45999.248773842592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45999.248773842592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45999.248773842592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45999.248773842592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45999.248773842592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45999.248773842592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45999.248773842592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45999.248773842592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45999.248773842592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45999.248773842592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45999.248773842592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45999.248773842592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45999.248773842592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45999.248773842592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45999.248773842592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45999.248773842592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45999.248773842592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45999.248773842592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45999.248773842592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45999.248773842592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45999.248773842592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45999.248773842592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45999.248773842592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45999.248773842592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45999.248773842592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45999.248773842592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45999.248773842592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45999.248773842592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45999.248773842592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45999.248773842592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45999.248773842592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45999.248773842592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45999.248773842592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45999.248773842592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45999.248773842592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45999.248773842592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45999.248773842592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45999.248773842592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45999.248773842592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45999.248773842592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45999.248773842592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45999.248773842592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45999.248773842592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45999.248773842592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45999.248773842592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45999.248773842592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45999.248773842592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45999.248773842592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45999.248773842592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45999.248773842592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45999.248773842592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45999.248773842592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45999.248773842592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45999.248773842592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45999.248773842592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45999.248773842592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45999.248773842592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45999.248773842592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45999.248773842592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45999.248773842592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45999.248773842592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45999.248773842592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45999.248773842592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45999.248773842592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45999.248773842592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45999.248773842592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45999.248773842592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45999.248773842592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45999.248773842592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45999.248773842592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45999.248773842592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45999.248773842592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45999.248773842592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45999.248773842592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45999.248773842592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45999.248773842592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45999.248773842592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45999.248773842592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45999.248773842592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45999.248773842592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45999.248773842592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45999.248773842592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45999.248773842592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45999.248773842592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45999.248773842592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45999.248773842592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45999.248773842592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45999.248773842592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45999.248773842592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45999.248773842592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45999.248773842592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45999.248773842592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45999.248773842592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45999.248773842592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45999.248773842592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45999.248773842592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45999.248773842592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45999.248773842592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45999.248773842592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45999.248773842592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45999.248773842592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45999.248773842592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45999.248773842592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45999.248773842592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45999.248773842592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45999.248773842592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45999.248773842592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45999.248773842592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45999.248773842592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45999.248773842592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45999.248773842592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45999.248773842592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45999.248773842592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45999.248773842592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45999.248773842592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45999.248773842592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45999.248773842592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45999.248773842592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45999.248773842592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45999.248773842592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45999.248773842592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45999.248773842592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45999.248773842592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45999.248773842592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45999.248773842592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45999.248773842592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45999.248773842592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45999.248773842592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45999.248773842592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45999.248773842592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45999.248773842592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45999.248773842592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45999.248773842592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45999.248773842592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45999.248773842592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45999.248773842592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45999.248773842592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45999.248773842592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45999.248773842592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45999.248773842592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45999.248773842592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45999.248773842592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45999.248773842592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45999.248773842592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45999.248773842592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45999.248773842592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45999.248773842592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45999.248773842592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45999.248773842592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45999.248773842592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45999.248773842592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45999.248773842592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45999.248773842592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45999.248773842592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45999.248773842592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45999.248773842592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45999.248773842592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45999.248773842592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45999.248773842592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45999.248773842592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45999.248773842592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45999.248773842592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45999.248773842592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45999.248773842592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45999.248773842592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45999.248773842592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45999.248773842592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45999.248773842592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45999.248773842592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45999.248773842592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45999.248773842592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45999.248773842592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45999.248773842592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45999.248773842592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45999.248773842592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45999.248773842592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45999.248773842592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45999.248773842592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45999.248773842592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45999.248773842592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45999.248773842592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45999.248773842592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45999.248773842592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45999.248773842592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45999.248773842592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45999.248773842592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45999.248773842592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45999.248773842592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45999.248773842592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45999.248773842592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45999.248773842592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45999.248773842592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45999.248773842592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45999.248773842592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45999.248773842592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45999.248773842592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45999.248773842592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45999.248773842592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45999.248773842592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45999.248773842592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45999.248773842592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45999.248773842592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45999.248773842592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45999.248773842592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45999.248773842592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45999.248773842592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45999.248773842592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45999.248773842592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45999.248773842592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45999.248773842592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45999.248773842592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45999.248773842592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45999.248773842592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45999.248773842592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45999.248773842592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45999.248773842592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45999.248773842592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45999.248773842592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45999.248773842592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45999.248773842592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45999.248773842592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45999.248773842592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45999.248773842592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45999.248773842592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45999.248773842592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45999.248773842592</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295.76805624999542</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5" ca="1" si="0">IFERROR(NOW()-F3,"")</f>
        <v>1.7154405092587695</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0.45463032407133142</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45999.248773842592</v>
      </c>
      <c r="H5" s="91">
        <v>45999.012499999997</v>
      </c>
      <c r="I5" s="107" t="str">
        <f>IFERROR(VLOOKUP(D5,DB!A:F,6,0),"")</f>
        <v>SCECO</v>
      </c>
      <c r="J5" s="107" t="str">
        <f>IFERROR(VLOOKUP(D5,DB!A:G,7,0),"")</f>
        <v>Dead</v>
      </c>
      <c r="K5" s="93" t="s">
        <v>39130</v>
      </c>
      <c r="L5" s="87" t="str">
        <f>IFERROR(VLOOKUP(D5,DB!A:I,9,0),"")</f>
        <v>Latis</v>
      </c>
    </row>
    <row r="6" spans="1:16" ht="30.75">
      <c r="A6" s="107" t="s">
        <v>39129</v>
      </c>
      <c r="B6" s="107" t="str">
        <f>IFERROR(VLOOKUP(D6,DB!A:K,11,0),"")</f>
        <v>R4</v>
      </c>
      <c r="C6" s="89">
        <v>4</v>
      </c>
      <c r="D6" s="87" t="s">
        <v>36347</v>
      </c>
      <c r="E6" s="90" t="s">
        <v>39106</v>
      </c>
      <c r="F6" s="91"/>
      <c r="G6" s="92">
        <f t="shared" ca="1" si="0"/>
        <v>45999.248773842592</v>
      </c>
      <c r="H6" s="91">
        <v>45998.995138888888</v>
      </c>
      <c r="I6" s="107" t="str">
        <f>IFERROR(VLOOKUP(D6,DB!A:F,6,0),"")</f>
        <v>Generator-SG</v>
      </c>
      <c r="J6" s="107" t="str">
        <f>IFERROR(VLOOKUP(D6,DB!A:G,7,0),"")</f>
        <v>In progress</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45999.248773842592</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45999.248773842592</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t="s">
        <v>39106</v>
      </c>
      <c r="F9" s="91"/>
      <c r="G9" s="92">
        <f t="shared" ca="1" si="0"/>
        <v>45999.248773842592</v>
      </c>
      <c r="H9" s="91">
        <v>45998.996979166666</v>
      </c>
      <c r="I9" s="107" t="str">
        <f>IFERROR(VLOOKUP(D9,DB!A:F,6,0),"")</f>
        <v>SCECO</v>
      </c>
      <c r="J9" s="107" t="str">
        <f>IFERROR(VLOOKUP(D9,DB!A:G,7,0),"")</f>
        <v>Good</v>
      </c>
      <c r="K9" s="93" t="s">
        <v>39134</v>
      </c>
      <c r="L9" s="87" t="str">
        <f>IFERROR(VLOOKUP(D9,DB!A:I,9,0),"")</f>
        <v>Latis</v>
      </c>
    </row>
    <row r="10" spans="1:16" ht="15" customHeight="1">
      <c r="A10" s="107"/>
      <c r="B10" s="107" t="str">
        <f>IFERROR(VLOOKUP(D10,DB!A:K,11,0),"")</f>
        <v/>
      </c>
      <c r="C10" s="89"/>
      <c r="D10" s="87"/>
      <c r="E10" s="90"/>
      <c r="F10" s="91"/>
      <c r="G10" s="92">
        <f t="shared" ca="1" si="0"/>
        <v>45999.248773842592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45999.248773842592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45999.248773842592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45999.248773842592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45999.248773842592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45999.248773842592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45999.248773842592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45999.248773842592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45999.248773842592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45999.248773842592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45999.248773842592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45999.248773842592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45999.248773842592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45999.248773842592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45999.248773842592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45999.248773842592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45999.248773842592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45999.248773842592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45999.248773842592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45999.248773842592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45999.248773842592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45999.248773842592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45999.248773842592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45999.248773842592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45999.248773842592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45999.248773842592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45999.248773842592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45999.248773842592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45999.248773842592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45999.248773842592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45999.248773842592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45999.248773842592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45999.248773842592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45999.248773842592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45999.248773842592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45999.248773842592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45999.248773842592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45999.248773842592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45999.248773842592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45999.248773842592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45999.248773842592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45999.248773842592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45999.248773842592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45999.248773842592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45999.248773842592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45999.248773842592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45999.248773842592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45999.248773842592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45999.248773842592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45999.248773842592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45999.248773842592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45999.248773842592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45999.248773842592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45999.248773842592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45999.248773842592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45999.248773842592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45999.248773842592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45999.248773842592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45999.248773842592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45999.248773842592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45999.248773842592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45999.248773842592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45999.248773842592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45999.248773842592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45999.248773842592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45999.248773842592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45999.248773842592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45999.248773842592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45999.248773842592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45999.248773842592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45999.248773842592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45999.248773842592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45999.248773842592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45999.248773842592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45999.248773842592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45999.248773842592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45999.248773842592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45999.248773842592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45999.248773842592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45999.248773842592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45999.248773842592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45999.248773842592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45999.248773842592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45999.248773842592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45999.248773842592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45999.248773842592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45999.248773842592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45999.248773842592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45999.248773842592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45999.248773842592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45999.248773842592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45999.248773842592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45999.248773842592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45999.248773842592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45999.248773842592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45999.248773842592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45999.248773842592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45999.248773842592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45999.248773842592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45999.248773842592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45999.248773842592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45999.248773842592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45999.248773842592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45999.248773842592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45999.248773842592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45999.248773842592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45999.248773842592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45999.248773842592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45999.248773842592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45999.248773842592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45999.248773842592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45999.248773842592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45999.248773842592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45999.248773842592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45999.248773842592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45999.248773842592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45999.248773842592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45999.248773842592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45999.248773842592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45999.248773842592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45999.248773842592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45999.248773842592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45999.248773842592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45999.248773842592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45999.248773842592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45999.248773842592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45999.248773842592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45999.248773842592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45999.248773842592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45999.248773842592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45999.248773842592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45999.248773842592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45999.248773842592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45999.248773842592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45999.248773842592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45999.248773842592</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107.41671365740331</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73.059896527774981</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50.587662731479213</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17.875475231478049</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2.1412854166628676</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39111</v>
      </c>
      <c r="F7" s="38">
        <v>45998.467928240738</v>
      </c>
      <c r="G7" s="131">
        <f ca="1">IFERROR(NOW()-F7,"")</f>
        <v>0.78084560185379814</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39111</v>
      </c>
      <c r="F8" s="38">
        <v>45998.699166666665</v>
      </c>
      <c r="G8" s="131">
        <f ca="1">IFERROR(NOW()-F8,"")</f>
        <v>0.54960717592621222</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100"/>
      <c r="E9" s="37"/>
      <c r="F9" s="38"/>
      <c r="G9" s="131">
        <f ca="1">IFERROR(NOW()-F9,"")</f>
        <v>45999.248773842592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45999.248773842592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45999.248773842592</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45999.248773842592</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45999.248773842592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45999.248773842592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45999.248773842592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45999.248773842592</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45999.248773842592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45999.248773842592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45999.248773842592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45999.248773842592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45999.248773842592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45999.248773842592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45999.248773842592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45999.248773842592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45999.248773842592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45999.248773842592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45999.248773842592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45999.248773842592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45999.248773842592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45999.248773842592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45999.248773842592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45999.248773842592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45999.248773842592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45999.248773842592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45999.248773842592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45999.248773842592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45999.248773842592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45999.248773842592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45999.248773842592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45999.248773842592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45999.248773842592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45999.248773842592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45999.248773842592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45999.248773842592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45999.248773842592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45999.248773842592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45999.248773842592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45999.248773842592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45999.248773842592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45999.248773842592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45999.248773842592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45999.248773842592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45999.248773842592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45999.248773842592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45999.248773842592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45999.248773842592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45999.248773842592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45999.248773842592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45999.248773842592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45999.248773842592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45999.248773842592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45999.248773842592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45999.248773842592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45999.248773842592</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0.11452615740563488</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45999.248773842592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45999.248773842592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45999.248773842592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45999.248773842592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45999.248773842592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45999.248773842592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45999.248773842592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45999.248773842592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45999.248773842592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45999.248773842592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45999.248773842592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45999.248773842592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45999.248773842592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45999.248773842592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45999.248773842592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45999.248773842592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45999.248773842592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45999.248773842592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45999.248773842592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45999.248773842592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45999.248773842592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45999.248773842592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45999.248773842592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45999.248773842592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45999.248773842592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45999.248773842592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45999.248773842592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45999.248773842592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45999.248773842592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45999.248773842592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45999.248773842592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45999.248773842592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45999.248773842592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45999.248773842592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45999.248773842592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45999.248773842592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45999.248773842592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45999.248773842592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45999.248773842592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45999.248773842592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45999.248773842592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45999.248773842592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45999.248773842592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45999.248773842592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45999.248773842592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45999.248773842592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45999.248773842592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45999.248773842592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45999.248773842592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45999.248773842592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45999.248773842592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45999.248773842592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45999.248773842592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45999.248773842592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45999.248773842592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45999.248773842592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45999.248773842592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45999.248773842592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45999.248773842592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45999.248773842592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45999.248773842592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45999.248773842592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45999.248773842592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45999.248773842592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45999.248773842592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45999.248773842592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45999.248773842592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45999.248773842592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45999.248773842592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45999.248773842592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45999.248773842592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45999.248773842592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45999.248773842592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45999.248773842592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45999.248773842592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45999.248773842592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45999.248773842592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45999.248773842592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45999.248773842592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45999.248773842592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45999.248773842592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45999.248773842592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45999.248773842592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45999.248773842592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45999.248773842592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45999.248773842592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45999.248773842592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45999.248773842592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45999.248773842592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45999.248773842592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45999.248773842592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45999.248773842592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45999.248773842592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45999.248773842592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45999.248773842592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45999.248773842592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45999.248773842592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45999.248773842592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45999.248773842592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45999.248773842592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45999.248773842592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45999.248773842592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45999.248773842592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45999.248773842592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45999.248773842592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45999.248773842592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45999.248773842592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45999.248773842592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45999.248773842592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45999.248773842592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45999.248773842592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45999.248773842592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45999.248773842592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45999.248773842592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45999.248773842592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45999.248773842592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45999.248773842592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45999.248773842592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45999.248773842592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45999.248773842592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45999.248773842592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45999.248773842592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45999.248773842592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45999.248773842592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45999.248773842592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45999.248773842592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45999.248773842592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45999.248773842592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45999.248773842592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45999.248773842592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45999.248773842592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45999.248773842592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45999.248773842592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45999.248773842592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45999.248773842592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45999.248773842592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45999.248773842592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45999.248773842592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45999.248773842592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45999.248773842592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45999.248773842592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45999.248773842592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45999.248773842592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45999.248773842592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45999.248773842592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45999.248773842592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45999.248773842592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45999.248773842592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45999.248773842592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45999.248773842592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45999.248773842592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45999.248773842592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45999.248773842592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45999.248773842592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45999.248773842592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45999.248773842592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45999.248773842592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45999.248773842592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45999.248773842592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45999.248773842592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45999.248773842592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45999.248773842592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45999.248773842592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45999.248773842592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45999.248773842592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45999.248773842592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45999.248773842592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45999.248773842592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45999.248773842592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45999.248773842592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45999.248773842592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45999.248773842592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45999.248773842592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45999.248773842592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45999.248773842592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45999.248773842592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45999.248773842592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45999.248773842592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45999.248773842592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45999.248773842592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45999.248773842592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45999.248773842592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45999.248773842592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45999.248773842592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45999.248773842592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45999.248773842592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45999.248773842592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45999.248773842592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45999.248773842592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45999.248773842592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45999.248773842592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45999.248773842592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45999.248773842592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45999.248773842592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45999.248773842592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45999.248773842592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45999.248773842592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45999.248773842592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45999.248773842592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45999.248773842592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45999.248773842592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45999.248773842592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45999.248773842592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45999.248773842592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45999.248773842592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45999.248773842592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45999.248773842592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45999.248773842592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45999.248773842592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45999.248773842592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45999.248773842592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45999.248773842592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45999.248773842592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45999.248773842592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45999.248773842592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45999.248773842592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45999.248773842592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45999.248773842592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45999.248773842592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45999.248773842592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45999.248773842592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45999.248773842592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45999.248773842592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45999.248773842592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45999.248773842592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45999.248773842592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45999.248773842592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45999.248773842592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45999.248773842592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45999.248773842592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45999.248773842592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45999.248773842592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45999.248773842592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45999.248773842592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45999.248773842592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45999.248773842592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45999.248773842592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45999.248773842592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45999.248773842592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45999.248773842592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45999.248773842592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45999.248773842592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45999.248773842592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45999.248773842592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45999.248773842592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45999.248773842592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45999.248773842592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45999.248773842592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45999.248773842592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45999.248773842592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45999.248773842592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45999.248773842592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45999.248773842592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45999.248773842592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45999.248773842592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45999.248773842592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45999.248773842592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45999.248773842592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45999.248773842592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45999.248773842592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45999.248773842592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45999.248773842592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45999.248773842592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45999.248773842592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45999.248773842592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45999.248773842592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45999.248773842592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45999.248773842592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45999.248773842592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45999.248773842592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45999.248773842592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45999.248773842592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45999.248773842592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45999.248773842592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45999.248773842592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45999.248773842592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45999.248773842592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45999.248773842592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45999.248773842592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45999.248773842592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45999.248773842592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45999.248773842592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45999.248773842592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45999.248773842592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45999.248773842592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45999.248773842592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45999.248773842592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45999.248773842592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45999.248773842592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45999.248773842592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45999.248773842592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45999.248773842592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45999.248773842592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45999.248773842592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45999.248773842592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45999.248773842592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45999.248773842592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45999.248773842592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45999.248773842592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45999.248773842592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45999.248773842592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45999.248773842592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45999.248773842592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45999.248773842592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45999.248773842592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45999.248773842592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45999.248773842592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45999.248773842592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45999.248773842592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45999.248773842592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45999.248773842592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45999.248773842592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45999.248773842592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45999.248773842592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45999.248773842592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45999.248773842592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45999.248773842592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45999.248773842592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45999.248773842592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45999.248773842592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45999.248773842592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45999.248773842592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45999.248773842592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45999.248773842592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45999.248773842592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45999.248773842592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45999.248773842592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45999.248773842592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45999.248773842592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45999.248773842592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45999.248773842592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45999.248773842592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45999.248773842592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45999.248773842592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45999.248773842592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45999.248773842592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45999.248773842592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45999.248773842592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45999.248773842592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45999.248773842592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45999.248773842592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45999.248773842592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45999.248773842592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45999.248773842592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45999.248773842592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45999.248773842592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45999.248773842592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45999.248773842592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45999.248773842592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45999.248773842592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45999.248773842592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45999.248773842592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45999.248773842592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45999.248773842592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45999.248773842592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45999.248773842592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45999.248773842592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45999.248773842592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45999.248773842592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45999.248773842592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45999.248773842592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45999.248773842592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45999.248773842592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45999.248773842592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45999.248773842592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45999.248773842592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45999.248773842592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45999.248773842592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45999.248773842592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45999.248773842592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45999.248773842592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45999.248773842592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45999.248773842592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45999.248773842592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45999.248773842592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45999.248773842592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45999.248773842592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45999.248773842592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45999.248773842592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45999.248773842592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45999.248773842592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45999.248773842592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45999.248773842592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45999.248773842592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45999.248773842592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45999.248773842592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45999.248773842592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45999.248773842592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45999.248773842592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45999.248773842592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45999.248773842592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45999.248773842592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