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763" documentId="120_S{2AC9BD13-BADA-5192-A53E-5A8FF88502F6}" xr6:coauthVersionLast="47" xr6:coauthVersionMax="47" xr10:uidLastSave="{359D9785-1533-481C-A5F5-7AEF5F001E85}"/>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<sst xmlns="http://schemas.openxmlformats.org/spreadsheetml/2006/main" count="180281" uniqueCount="39123">
  <si>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</si>
  <si>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</si>
  <si>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</si>
  <si>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</si>
  <si>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</si>
  <si>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</si>
  <si>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</si>
  <si>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</si>
  <si>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</si>
  <si>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</si>
  <si>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</si>
  <si>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</si>
  <si>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</si>
  <si>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</si>
  <si>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</si>
  <si>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</si>
  <si>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</si>
  <si>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</si>
  <si>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</si>
  <si>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</si>
  <si>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</si>
  <si>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</si>
  <si>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</si>
  <si>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</si>
  <si>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</si>
  <si>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</si>
  <si>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</si>
  <si>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</si>
  <si>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</si>
  <si>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</si>
  <si>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</si>
  <si>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</si>
  <si>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</si>
  <si>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</si>
  <si>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</si>
  <si>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</si>
  <si>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</si>
  <si>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</si>
  <si>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</si>
  <si>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</si>
  <si>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</si>
  <si>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</si>
  <si>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</si>
  <si>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</si>
  <si>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</si>
  <si>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</si>
  <si>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</si>
  <si>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</si>
  <si>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</si>
  <si>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</si>
  <si>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</si>
  <si>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</si>
  <si>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</si>
  <si>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</si>
  <si>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</si>
  <si>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</si>
  <si>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</si>
  <si>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</si>
  <si>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</si>
  <si>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</si>
  <si>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</si>
  <si>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</si>
  <si>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</si>
  <si>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</si>
  <si>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</si>
  <si>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</si>
  <si>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</si>
  <si>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</si>
  <si>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</si>
  <si>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</si>
  <si>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</si>
  <si>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</si>
  <si>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</si>
  <si>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</si>
  <si>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</si>
  <si>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</si>
  <si>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</si>
  <si>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</si>
  <si>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</si>
  <si>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</si>
  <si>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</si>
  <si>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</si>
  <si>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</si>
  <si>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</si>
  <si>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</si>
  <si>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</si>
  <si>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</si>
  <si>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</si>
  <si>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</si>
  <si>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</si>
  <si>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</si>
  <si>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</si>
  <si>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</si>
  <si>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</si>
  <si>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</si>
  <si>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</si>
  <si>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</si>
  <si>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</si>
  <si>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</si>
  <si>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</si>
  <si>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</si>
  <si>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</si>
  <si>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</si>
  <si>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</si>
  <si>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</si>
  <si>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</si>
  <si>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</si>
  <si>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</si>
  <si>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</si>
  <si>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</si>
  <si>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</si>
  <si>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</si>
  <si>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</si>
  <si>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</si>
  <si>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</si>
  <si>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</si>
  <si>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</si>
  <si>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</si>
  <si>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</si>
  <si>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</si>
  <si>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</si>
  <si>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</si>
  <si>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</si>
  <si>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</si>
  <si>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</si>
  <si>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</si>
  <si>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</si>
  <si>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</si>
  <si>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</si>
  <si>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</si>
  <si>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</si>
  <si>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</si>
  <si>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</si>
  <si>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</si>
  <si>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</si>
  <si>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</si>
  <si>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</si>
  <si>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</si>
  <si>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</si>
  <si>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</si>
  <si>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</si>
  <si>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</si>
  <si>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</si>
  <si>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</si>
  <si>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</si>
  <si>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</si>
  <si>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</si>
  <si>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</si>
  <si>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</si>
  <si>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</si>
  <si>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</si>
  <si>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</si>
  <si>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</si>
  <si>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</si>
  <si>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</si>
  <si>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</si>
  <si>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</si>
  <si>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</si>
  <si>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</si>
  <si>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</si>
  <si>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</si>
  <si>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</si>
  <si>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</si>
  <si>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</si>
  <si>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</si>
  <si>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</si>
  <si>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</si>
  <si>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</si>
  <si>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</si>
  <si>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</si>
  <si>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</si>
  <si>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</si>
  <si>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</si>
  <si>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</si>
  <si>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</si>
  <si>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</si>
  <si>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</si>
  <si>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</si>
  <si>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</si>
  <si>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</si>
  <si>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</si>
  <si>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</si>
  <si>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</si>
  <si>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</si>
  <si>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</si>
  <si>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</si>
  <si>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</si>
  <si>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</si>
  <si>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</si>
  <si>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</si>
  <si>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</si>
  <si>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</si>
  <si>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</si>
  <si>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</si>
  <si>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</si>
  <si>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</si>
  <si>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</si>
  <si>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</si>
  <si>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</si>
  <si>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</si>
  <si>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</si>
  <si>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</si>
  <si>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</si>
  <si>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</si>
  <si>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</si>
  <si>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</si>
  <si>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</si>
  <si>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</si>
  <si>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</si>
  <si>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</si>
  <si>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</si>
  <si>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</si>
  <si>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</si>
  <si>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</si>
  <si>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</si>
  <si>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</si>
  <si>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</si>
  <si>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</si>
  <si>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</si>
  <si>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</si>
  <si>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</si>
  <si>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</si>
  <si>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</si>
  <si>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</si>
  <si>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</si>
  <si>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</si>
  <si>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</si>
  <si>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</si>
  <si>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</si>
  <si>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</si>
  <si>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</si>
  <si>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</si>
  <si>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</si>
  <si>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</si>
  <si>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</si>
  <si>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</si>
  <si>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</si>
  <si>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</si>
  <si>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</si>
  <si>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</si>
  <si>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</si>
  <si>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</si>
  <si>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</si>
  <si>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</si>
  <si>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</si>
  <si>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</si>
  <si>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</si>
  <si>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</si>
  <si>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</si>
  <si>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</si>
  <si>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</si>
  <si>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</si>
  <si>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</si>
  <si>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</si>
  <si>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</si>
  <si>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</si>
  <si>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</si>
  <si>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</si>
  <si>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</si>
  <si>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</si>
  <si>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</si>
  <si>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</si>
  <si>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</si>
  <si>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</si>
  <si>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</si>
  <si>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</si>
  <si>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</si>
  <si>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</si>
  <si>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</si>
  <si>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</si>
  <si>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</si>
  <si>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</si>
  <si>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</si>
  <si>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</si>
  <si>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</si>
  <si>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</si>
  <si>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</si>
  <si>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</si>
  <si>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</si>
  <si>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</si>
  <si>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</si>
  <si>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</si>
  <si>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</si>
  <si>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</si>
  <si>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</si>
  <si>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</si>
  <si>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</si>
  <si>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</si>
  <si>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</si>
  <si>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</si>
  <si>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</si>
  <si>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</si>
  <si>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</si>
  <si>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</si>
  <si>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</si>
  <si>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</si>
  <si>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</si>
  <si>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</si>
  <si>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</si>
  <si>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</si>
  <si>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</si>
  <si>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</si>
  <si>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</si>
  <si>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</si>
  <si>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</si>
  <si>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</si>
  <si>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</si>
  <si>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</si>
  <si>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</si>
  <si>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</si>
  <si>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</si>
  <si>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</si>
  <si>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</si>
  <si>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</si>
  <si>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</si>
  <si>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</si>
  <si>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</si>
  <si>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</si>
  <si>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</si>
  <si>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</si>
  <si>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</si>
  <si>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</si>
  <si>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</si>
  <si>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</si>
  <si>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</si>
  <si>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</si>
  <si>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</si>
  <si>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</si>
  <si>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</si>
  <si>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</si>
  <si>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</si>
  <si>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</si>
  <si>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</si>
  <si>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</si>
  <si>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</si>
  <si>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</si>
  <si>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</si>
  <si>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</si>
  <si>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</si>
  <si>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</si>
  <si>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</si>
  <si>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</si>
  <si>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</si>
  <si>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</si>
  <si>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</si>
  <si>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</si>
  <si>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</si>
  <si>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</si>
  <si>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</si>
  <si>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</si>
  <si>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</si>
  <si>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</si>
  <si>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</si>
  <si>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</si>
  <si>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</si>
  <si>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</si>
  <si>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</si>
  <si>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</si>
  <si>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</si>
  <si>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</si>
  <si>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</si>
  <si>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</si>
  <si>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</si>
  <si>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</si>
  <si>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</si>
  <si>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</si>
  <si>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</si>
  <si>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</si>
  <si>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</si>
  <si>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</si>
  <si>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</si>
  <si>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</si>
  <si>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</si>
  <si>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</si>
  <si>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</si>
  <si>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</si>
  <si>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</si>
  <si>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</si>
  <si>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</si>
  <si>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</si>
  <si>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</si>
  <si>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</si>
  <si>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</si>
  <si>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</si>
  <si>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</si>
  <si>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</si>
  <si>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</si>
  <si>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</si>
  <si>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</si>
  <si>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</si>
  <si>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</si>
  <si>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</si>
  <si>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</si>
  <si>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</si>
  <si>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</si>
  <si>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</si>
  <si>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</si>
  <si>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</si>
  <si>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</si>
  <si>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</si>
  <si>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</si>
  <si>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</si>
  <si>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</si>
  <si>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</si>
  <si>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</si>
  <si>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</si>
  <si>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</si>
  <si>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</si>
  <si>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</si>
  <si>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</si>
  <si>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</si>
  <si>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</si>
  <si>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</si>
  <si>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</si>
  <si>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</si>
  <si>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</si>
  <si>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</si>
  <si>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</si>
  <si>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</si>
  <si>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</si>
  <si>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</si>
  <si>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</si>
  <si>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</si>
  <si>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</si>
  <si>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</si>
  <si>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</si>
  <si>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</si>
  <si>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</si>
  <si>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</si>
  <si>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</si>
  <si>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</si>
  <si>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</si>
  <si>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</si>
  <si>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</si>
  <si>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</si>
  <si>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</si>
  <si>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</si>
  <si>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</si>
  <si>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</si>
  <si>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</si>
  <si>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</si>
  <si>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</si>
  <si>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</si>
  <si>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</si>
  <si>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</si>
  <si>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</si>
  <si>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</si>
  <si>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</si>
  <si>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</si>
  <si>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</si>
  <si>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</si>
  <si>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</si>
  <si>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</si>
  <si>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</si>
  <si>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</si>
  <si>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</si>
  <si>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</si>
  <si>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</si>
  <si>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</si>
  <si>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</si>
  <si>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</si>
  <si>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</si>
  <si>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</si>
  <si>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</si>
  <si>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</si>
  <si>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</si>
  <si>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</si>
  <si>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</si>
  <si>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</si>
  <si>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</si>
  <si>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</si>
  <si>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</si>
  <si>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</si>
  <si>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</si>
  <si>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</si>
  <si>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</si>
  <si>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</si>
  <si>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</si>
  <si>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</si>
  <si>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</si>
  <si>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</si>
  <si>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</si>
  <si>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</si>
  <si>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</si>
  <si>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</si>
  <si>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</si>
  <si>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</si>
  <si>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</si>
  <si>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</si>
  <si>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</si>
  <si>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</si>
  <si>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</si>
  <si>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</si>
  <si>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</si>
  <si>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</si>
  <si>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</si>
  <si>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</si>
  <si>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</si>
  <si>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</si>
  <si>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</si>
  <si>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</si>
  <si>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</si>
  <si>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</si>
  <si>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</si>
  <si>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</si>
  <si>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</si>
  <si>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</si>
  <si>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</si>
  <si>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</si>
  <si>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</si>
  <si>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</si>
  <si>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</si>
  <si>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</si>
  <si>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</si>
  <si>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</si>
  <si>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</si>
  <si>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</si>
  <si>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</si>
  <si>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</si>
  <si>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</si>
  <si>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</si>
  <si>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</si>
  <si>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</si>
  <si>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</si>
  <si>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</si>
  <si>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</si>
  <si>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</si>
  <si>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</si>
  <si>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</si>
  <si>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</si>
  <si>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</si>
  <si>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</si>
  <si>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</si>
  <si>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</si>
  <si>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</si>
  <si>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</si>
  <si>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</si>
  <si>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</si>
  <si>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</si>
  <si>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</si>
  <si>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</si>
  <si>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</si>
  <si>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</si>
  <si>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</si>
  <si>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</si>
  <si>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</si>
  <si>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</si>
  <si>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</si>
  <si>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</si>
  <si>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</si>
  <si>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</si>
  <si>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</si>
  <si>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</si>
  <si>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</si>
  <si>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</si>
  <si>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</si>
  <si>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</si>
  <si>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</si>
  <si>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</si>
  <si>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</si>
  <si>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</si>
  <si>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</si>
  <si>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</si>
  <si>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</si>
  <si>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</si>
  <si>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</si>
  <si>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</si>
  <si>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</si>
  <si>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</si>
  <si>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</si>
  <si>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</si>
  <si>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</si>
  <si>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</si>
  <si>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</si>
  <si>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</si>
  <si>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</si>
  <si>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</si>
  <si>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</si>
  <si>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</si>
  <si>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</si>
  <si>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</si>
  <si>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</si>
  <si>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</si>
  <si>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</si>
  <si>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</si>
  <si>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</si>
  <si>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</si>
  <si>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</si>
  <si>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</si>
  <si>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</si>
  <si>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</si>
  <si>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</si>
  <si>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</si>
  <si>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</si>
  <si>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</si>
  <si>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</si>
  <si>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</si>
  <si>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</si>
  <si>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</si>
  <si>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</si>
  <si>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</si>
  <si>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</si>
  <si>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</si>
  <si>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</si>
  <si>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</si>
  <si>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</si>
  <si>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</si>
  <si>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</si>
  <si>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</si>
  <si>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</si>
  <si>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</si>
  <si>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</si>
  <si>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</si>
  <si>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</si>
  <si>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</si>
  <si>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</si>
  <si>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</si>
  <si>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</si>
  <si>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</si>
  <si>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</si>
  <si>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</si>
  <si>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</si>
  <si>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</si>
  <si>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</si>
  <si>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</si>
  <si>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</si>
  <si>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</si>
  <si>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</si>
  <si>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</si>
  <si>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</si>
  <si>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</si>
  <si>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</si>
  <si>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</si>
  <si>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</si>
  <si>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</si>
  <si>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</si>
  <si>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</si>
  <si>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</si>
  <si>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</si>
  <si>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</si>
  <si>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</si>
  <si>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</si>
  <si>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</si>
  <si>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</si>
  <si>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</si>
  <si>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</si>
  <si>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</si>
  <si>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</si>
  <si>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</si>
  <si>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</si>
  <si>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</si>
  <si>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</si>
  <si>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</si>
  <si>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</si>
  <si>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</si>
  <si>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</si>
  <si>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</si>
  <si>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</si>
  <si>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</si>
  <si>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</si>
  <si>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</si>
  <si>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</si>
  <si>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</si>
  <si>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</si>
  <si>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</si>
  <si>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</si>
  <si>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</si>
  <si>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</si>
  <si>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</si>
  <si>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</si>
  <si>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</si>
  <si>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</si>
  <si>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</si>
  <si>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</si>
  <si>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</si>
  <si>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</si>
  <si>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</si>
  <si>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</si>
  <si>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</si>
  <si>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</si>
  <si>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</si>
  <si>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</si>
  <si>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</si>
  <si>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</si>
  <si>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</si>
  <si>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</si>
  <si>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</si>
  <si>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</si>
  <si>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</si>
  <si>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</si>
  <si>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</si>
  <si>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</si>
  <si>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</si>
  <si>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</si>
  <si>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</si>
  <si>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</si>
  <si>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</si>
  <si>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</si>
  <si>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</si>
  <si>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</si>
  <si>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</si>
  <si>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</si>
  <si>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</si>
  <si>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</si>
  <si>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</si>
  <si>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</si>
  <si>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</si>
  <si>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</si>
  <si>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</si>
  <si>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</si>
  <si>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</si>
  <si>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</si>
  <si>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</si>
  <si>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</si>
  <si>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</si>
  <si>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</si>
  <si>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</si>
  <si>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</si>
  <si>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</si>
  <si>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</si>
  <si>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</si>
  <si>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</si>
  <si>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</si>
  <si>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</si>
  <si>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</si>
  <si>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</si>
  <si>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</si>
  <si>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</si>
  <si>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</si>
  <si>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</si>
  <si>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</si>
  <si>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</si>
  <si>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</si>
  <si>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</si>
  <si>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</si>
  <si>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</si>
  <si>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</si>
  <si>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</si>
  <si>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</si>
  <si>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</si>
  <si>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</si>
  <si>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</si>
  <si>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</si>
  <si>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</si>
  <si>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</si>
  <si>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</si>
  <si>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</si>
  <si>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</si>
  <si>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</si>
  <si>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</si>
  <si>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</si>
  <si>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</si>
  <si>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</si>
  <si>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</si>
  <si>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</si>
  <si>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</si>
  <si>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</si>
  <si>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</si>
  <si>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</si>
  <si>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</si>
  <si>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</si>
  <si>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</si>
  <si>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</si>
  <si>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</si>
  <si>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</si>
  <si>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</si>
  <si>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</si>
  <si>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</si>
  <si>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</si>
  <si>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</si>
  <si>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</si>
  <si>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</si>
  <si>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</si>
  <si>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</si>
  <si>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</si>
  <si>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</si>
  <si>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</si>
  <si>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</si>
  <si>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</si>
  <si>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</si>
  <si>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</si>
  <si>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</si>
  <si>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</si>
  <si>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</si>
  <si>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</si>
  <si>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</si>
  <si>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</si>
  <si>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</si>
  <si>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</si>
  <si>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</si>
  <si>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</si>
  <si>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</si>
  <si>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</si>
  <si>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</si>
  <si>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</si>
  <si>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</si>
  <si>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</si>
  <si>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</si>
  <si>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</si>
  <si>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</si>
  <si>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</si>
  <si>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</si>
  <si>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</si>
  <si>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</si>
  <si>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</si>
  <si>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</si>
  <si>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</si>
  <si>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</si>
  <si>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</si>
  <si>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</si>
  <si>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</si>
  <si>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</si>
  <si>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</si>
  <si>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</si>
  <si>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</si>
  <si>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</si>
  <si>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</si>
  <si>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</si>
  <si>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</si>
  <si>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</si>
  <si>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</si>
  <si>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</si>
  <si>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</si>
  <si>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</si>
  <si>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</si>
  <si>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</si>
  <si>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</si>
  <si>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</si>
  <si>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</si>
  <si>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</si>
  <si>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</si>
  <si>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</si>
  <si>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</si>
  <si>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</si>
  <si>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</si>
  <si>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</si>
  <si>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</si>
  <si>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</si>
  <si>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</si>
  <si>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</si>
  <si>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</si>
  <si>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</si>
  <si>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</si>
  <si>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</si>
  <si>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</si>
  <si>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</si>
  <si>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</si>
  <si>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</si>
  <si>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</si>
  <si>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</si>
  <si>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</si>
  <si>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</si>
  <si>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</si>
  <si>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</si>
  <si>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</si>
  <si>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</si>
  <si>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</si>
  <si>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</si>
  <si>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</si>
  <si>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</si>
  <si>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</si>
  <si>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</si>
  <si>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</si>
  <si>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</si>
  <si>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</si>
  <si>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</si>
  <si>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</si>
  <si>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</si>
  <si>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</si>
  <si>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</si>
  <si>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</si>
  <si>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</si>
  <si>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</si>
  <si>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</si>
  <si>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</si>
  <si>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</si>
  <si>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</si>
  <si>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</si>
  <si>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</si>
  <si>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</si>
  <si>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</si>
  <si>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</si>
  <si>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</si>
  <si>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</si>
  <si>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</si>
  <si>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</si>
  <si>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</si>
  <si>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</si>
  <si>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</si>
  <si>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</si>
  <si>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</si>
  <si>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</si>
  <si>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</si>
  <si>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</si>
  <si>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</si>
  <si>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</si>
  <si>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</si>
  <si>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</si>
  <si>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</si>
  <si>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</si>
  <si>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</si>
  <si>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</si>
  <si>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</si>
  <si>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</si>
  <si>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</si>
  <si>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</si>
  <si>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</si>
  <si>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</si>
  <si>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</si>
  <si>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</si>
  <si>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</si>
  <si>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</si>
  <si>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</si>
  <si>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</si>
  <si>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</si>
  <si>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</si>
  <si>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</si>
  <si>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</si>
  <si>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</si>
  <si>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</si>
  <si>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</si>
  <si>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</si>
  <si>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</si>
  <si>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</si>
  <si>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</si>
  <si>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</si>
  <si>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</si>
  <si>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</si>
  <si>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</si>
  <si>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</si>
  <si>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</si>
  <si>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</si>
  <si>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</si>
  <si>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</si>
  <si>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</si>
  <si>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</si>
  <si>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</si>
  <si>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</si>
  <si>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</si>
  <si>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</si>
  <si>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</si>
  <si>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</si>
  <si>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</si>
  <si>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</si>
  <si>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</si>
  <si>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</si>
  <si>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</si>
  <si>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</si>
  <si>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</si>
  <si>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</si>
  <si>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</si>
  <si>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</si>
  <si>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</si>
  <si>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</si>
  <si>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</si>
  <si>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</si>
  <si>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</si>
  <si>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</si>
  <si>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</si>
  <si>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</si>
  <si>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</si>
  <si>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</si>
  <si>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</si>
  <si>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</si>
  <si>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</si>
  <si>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</si>
  <si>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</si>
  <si>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</si>
  <si>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</si>
  <si>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</si>
  <si>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</si>
  <si>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</si>
  <si>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</si>
  <si>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</si>
  <si>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</si>
  <si>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</si>
  <si>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</si>
  <si>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</si>
  <si>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</si>
  <si>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</si>
  <si>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</si>
  <si>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</si>
  <si>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</si>
  <si>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</si>
  <si>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</si>
  <si>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</si>
  <si>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</si>
  <si>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</si>
  <si>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</si>
  <si>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</si>
  <si>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</si>
  <si>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</si>
  <si>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</si>
  <si>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</si>
  <si>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</si>
  <si>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</si>
  <si>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</si>
  <si>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</si>
  <si>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</si>
  <si>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</si>
  <si>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</si>
  <si>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</si>
  <si>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</si>
  <si>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</si>
  <si>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</si>
  <si>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</si>
  <si>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</si>
  <si>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</si>
  <si>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</si>
  <si>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</si>
  <si>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</si>
  <si>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</si>
  <si>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</si>
  <si>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</si>
  <si>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</si>
  <si>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</si>
  <si>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</si>
  <si>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</si>
  <si>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</si>
  <si>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</si>
  <si>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</si>
  <si>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</si>
  <si>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</si>
  <si>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</si>
  <si>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</si>
  <si>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</si>
  <si>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</si>
  <si>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</si>
  <si>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</si>
  <si>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</si>
  <si>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</si>
  <si>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</si>
  <si>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</si>
  <si>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</si>
  <si>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</si>
  <si>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</si>
  <si>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</si>
  <si>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</si>
  <si>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</si>
  <si>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</si>
  <si>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</si>
  <si>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</si>
  <si>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</si>
  <si>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</si>
  <si>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</si>
  <si>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</si>
  <si>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</si>
  <si>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</si>
  <si>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</si>
  <si>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</si>
  <si>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</si>
  <si>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</si>
  <si>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</si>
  <si>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</si>
  <si>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</si>
  <si>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</si>
  <si>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</si>
  <si>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</si>
  <si>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</si>
  <si>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</si>
  <si>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</si>
  <si>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</si>
  <si>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</si>
  <si>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</si>
  <si>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</si>
  <si>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</si>
  <si>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</si>
  <si>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</si>
  <si>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</si>
  <si>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</si>
  <si>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</si>
  <si>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</si>
  <si>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</si>
  <si>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</si>
  <si>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</si>
  <si>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</si>
  <si>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</si>
  <si>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</si>
  <si>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</si>
  <si>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</si>
  <si>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</si>
  <si>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</si>
  <si>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</si>
  <si>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</si>
  <si>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</si>
  <si>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</si>
  <si>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</si>
  <si>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</si>
  <si>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</si>
  <si>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</si>
  <si>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</si>
  <si>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</si>
  <si>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</si>
  <si>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</si>
  <si>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</si>
  <si>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</si>
  <si>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</si>
  <si>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</si>
  <si>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</si>
  <si>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</si>
  <si>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</si>
  <si>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</si>
  <si>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</si>
  <si>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</si>
  <si>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</si>
  <si>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</si>
  <si>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</si>
  <si>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</si>
  <si>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</si>
  <si>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</si>
  <si>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</si>
  <si>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</si>
  <si>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</si>
  <si>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</si>
  <si>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</si>
  <si>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</si>
  <si>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</si>
  <si>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</si>
  <si>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</si>
  <si>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</si>
  <si>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</si>
  <si>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</si>
  <si>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</si>
  <si>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</si>
  <si>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</si>
  <si>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</si>
  <si>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</si>
  <si>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</si>
  <si>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</si>
  <si>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</si>
  <si>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</si>
  <si>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</si>
  <si>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</si>
  <si>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</si>
  <si>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</si>
  <si>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</si>
  <si>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</si>
  <si>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</si>
  <si>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</si>
  <si>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</si>
  <si>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</si>
  <si>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</si>
  <si>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</si>
  <si>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</si>
  <si>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</si>
  <si>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</si>
  <si>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</si>
  <si>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</si>
  <si>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</si>
  <si>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</si>
  <si>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</si>
  <si>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</si>
  <si>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</si>
  <si>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</si>
  <si>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</si>
  <si>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</si>
  <si>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</si>
  <si>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</si>
  <si>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</si>
  <si>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</si>
  <si>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</si>
  <si>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</si>
  <si>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</si>
  <si>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</si>
  <si>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</si>
  <si>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</si>
  <si>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</si>
  <si>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</si>
  <si>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</si>
  <si>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</si>
  <si>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</si>
  <si>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</si>
  <si>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</si>
  <si>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</si>
  <si>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</si>
  <si>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</si>
  <si>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</si>
  <si>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</si>
  <si>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</si>
  <si>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</si>
  <si>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</si>
  <si>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</si>
  <si>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</si>
  <si>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</si>
  <si>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</si>
  <si>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</si>
  <si>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</si>
  <si>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</si>
  <si>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</si>
  <si>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</si>
  <si>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</si>
  <si>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</si>
  <si>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</si>
  <si>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</si>
  <si>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</si>
  <si>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</si>
  <si>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</si>
  <si>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</si>
  <si>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</si>
  <si>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</si>
  <si>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</si>
  <si>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</si>
  <si>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</si>
  <si>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</si>
  <si>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</si>
  <si>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</si>
  <si>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</si>
  <si>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</si>
  <si>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</si>
  <si>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</si>
  <si>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</si>
  <si>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</si>
  <si>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</si>
  <si>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</si>
  <si>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</si>
  <si>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</si>
  <si>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</si>
  <si>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</si>
  <si>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</si>
  <si>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</si>
  <si>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</si>
  <si>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</si>
  <si>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</si>
  <si>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</si>
  <si>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</si>
  <si>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</si>
  <si>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</si>
  <si>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</si>
  <si>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</si>
  <si>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</si>
  <si>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</si>
  <si>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</si>
  <si>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</si>
  <si>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</si>
  <si>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</si>
  <si>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</si>
  <si>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</si>
  <si>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</si>
  <si>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</si>
  <si>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</si>
  <si>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</si>
  <si>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</si>
  <si>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</si>
  <si>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</si>
  <si>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</si>
  <si>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</si>
  <si>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</si>
  <si>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</si>
  <si>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</si>
  <si>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</si>
  <si>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</si>
  <si>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</si>
  <si>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</si>
  <si>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</si>
  <si>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</si>
  <si>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</si>
  <si>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</si>
  <si>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</si>
  <si>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</si>
  <si>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</si>
  <si>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</si>
  <si>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</si>
  <si>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</si>
  <si>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</si>
  <si>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</si>
  <si>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</si>
  <si>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</si>
  <si>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</si>
  <si>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</si>
  <si>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</si>
  <si>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</si>
  <si>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</si>
  <si>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</si>
  <si>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</si>
  <si>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</si>
  <si>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</si>
  <si>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</si>
  <si>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</si>
  <si>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</si>
  <si>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</si>
  <si>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</si>
  <si>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</si>
  <si>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</si>
  <si>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</si>
  <si>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</si>
  <si>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</si>
  <si>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</si>
  <si>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</si>
  <si>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</si>
  <si>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</si>
  <si>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</si>
  <si>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</si>
  <si>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</si>
  <si>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</si>
  <si>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</si>
  <si>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</si>
  <si>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</si>
  <si>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</si>
  <si>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</si>
  <si>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</si>
  <si>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</si>
  <si>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</si>
  <si>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</si>
  <si>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</si>
  <si>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</si>
  <si>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</si>
  <si>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</si>
  <si>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</si>
  <si>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</si>
  <si>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</si>
  <si>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</si>
  <si>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</si>
  <si>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</si>
  <si>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</si>
  <si>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</si>
  <si>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</si>
  <si>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</si>
  <si>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</si>
  <si>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</si>
  <si>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</si>
  <si>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</si>
  <si>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</si>
  <si>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</si>
  <si>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</si>
  <si>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</si>
  <si>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</si>
  <si>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</si>
  <si>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</si>
  <si>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</si>
  <si>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</si>
  <si>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</si>
  <si>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</si>
  <si>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</si>
  <si>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</si>
  <si>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</si>
  <si>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</si>
  <si>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</si>
  <si>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</si>
  <si>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</si>
  <si>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</si>
  <si>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</si>
  <si>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</si>
  <si>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</si>
  <si>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</si>
  <si>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</si>
  <si>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</si>
  <si>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</si>
  <si>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</si>
  <si>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</si>
  <si>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</si>
  <si>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</si>
  <si>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</si>
  <si>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</si>
  <si>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</si>
  <si>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</si>
  <si>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</si>
  <si>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</si>
  <si>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</si>
  <si>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</si>
  <si>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</si>
  <si>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</si>
  <si>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</si>
  <si>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</si>
  <si>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</si>
  <si>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</si>
  <si>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</si>
  <si>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</si>
  <si>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</si>
  <si>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</si>
  <si>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</si>
  <si>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</si>
  <si>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</si>
  <si>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</si>
  <si>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</si>
  <si>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</si>
  <si>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</si>
  <si>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</si>
  <si>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</si>
  <si>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</si>
  <si>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</si>
  <si>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</si>
  <si>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</si>
  <si>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</si>
  <si>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</si>
  <si>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</si>
  <si>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</si>
  <si>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</si>
  <si>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</si>
  <si>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</si>
  <si>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</si>
  <si>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</si>
  <si>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</si>
  <si>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</si>
  <si>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</si>
  <si>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</si>
  <si>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</si>
  <si>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</si>
  <si>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</si>
  <si>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</si>
  <si>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</si>
  <si>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</si>
  <si>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</si>
  <si>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</si>
  <si>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</si>
  <si>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</si>
  <si>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</si>
  <si>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</si>
  <si>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</si>
  <si>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</si>
  <si>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</si>
  <si>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</si>
  <si>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</si>
  <si>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</si>
  <si>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</si>
  <si>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</si>
  <si>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</si>
  <si>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</si>
  <si>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</si>
  <si>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</si>
  <si>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</si>
  <si>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</si>
  <si>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</si>
  <si>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</si>
  <si>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</si>
  <si>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</si>
  <si>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</si>
  <si>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</si>
  <si>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</si>
  <si>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</si>
  <si>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</si>
  <si>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</si>
  <si>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</si>
  <si>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</si>
  <si>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</si>
  <si>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</si>
  <si>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</si>
  <si>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</si>
  <si>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</si>
  <si>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</si>
  <si>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</si>
  <si>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</si>
  <si>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</si>
  <si>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</si>
  <si>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</si>
  <si>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</si>
  <si>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</si>
  <si>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</si>
  <si>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</si>
  <si>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</si>
  <si>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</si>
  <si>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</si>
  <si>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</si>
  <si>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</si>
  <si>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</si>
  <si>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</si>
  <si>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</si>
  <si>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</si>
  <si>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</si>
  <si>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</si>
  <si>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</si>
  <si>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</si>
  <si>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</si>
  <si>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</si>
  <si>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</si>
  <si>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</si>
  <si>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</si>
  <si>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</si>
  <si>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</si>
  <si>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</si>
  <si>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</si>
  <si>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</si>
  <si>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</si>
  <si>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</si>
  <si>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</si>
  <si>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</si>
  <si>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</si>
  <si>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</si>
  <si>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</si>
  <si>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</si>
  <si>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</si>
  <si>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</si>
  <si>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</si>
  <si>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</si>
  <si>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</si>
  <si>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</si>
  <si>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</si>
  <si>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</si>
  <si>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</si>
  <si>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</si>
  <si>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</si>
  <si>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</si>
  <si>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</si>
  <si>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</si>
  <si>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</si>
  <si>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</si>
  <si>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</si>
  <si>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</si>
  <si>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</si>
  <si>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</si>
  <si>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</si>
  <si>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</si>
  <si>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</si>
  <si>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</si>
  <si>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</si>
  <si>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</si>
  <si>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</si>
  <si>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</si>
  <si>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</si>
  <si>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</si>
  <si>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</si>
  <si>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</si>
  <si>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</si>
  <si>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</si>
  <si>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</si>
  <si>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</si>
  <si>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</si>
  <si>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</si>
  <si>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</si>
  <si>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</si>
  <si>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</si>
  <si>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</si>
  <si>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</si>
  <si>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</si>
  <si>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</si>
  <si>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</si>
  <si>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</si>
  <si>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</si>
  <si>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</si>
  <si>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</si>
  <si>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</si>
  <si>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</si>
  <si>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</si>
  <si>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</si>
  <si>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</si>
  <si>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</si>
  <si>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</si>
  <si>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</si>
  <si>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</si>
  <si>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</si>
  <si>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</si>
  <si>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</si>
  <si>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</si>
  <si>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</si>
  <si>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</si>
  <si>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</si>
  <si>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</si>
  <si>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</si>
  <si>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</si>
  <si>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</si>
  <si>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</si>
  <si>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</si>
  <si>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</si>
  <si>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</si>
  <si>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</si>
  <si>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</si>
  <si>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</si>
  <si>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</si>
  <si>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</si>
  <si>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</si>
  <si>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</si>
  <si>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</si>
  <si>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</si>
  <si>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</si>
  <si>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</si>
  <si>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</si>
  <si>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</si>
  <si>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</si>
  <si>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</si>
  <si>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</si>
  <si>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</si>
  <si>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</si>
  <si>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</si>
  <si>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</si>
  <si>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</si>
  <si>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</si>
  <si>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</si>
  <si>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</si>
  <si>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</si>
  <si>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</si>
  <si>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</si>
  <si>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</si>
  <si>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</si>
  <si>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</si>
  <si>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</si>
  <si>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</si>
  <si>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</si>
  <si>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</si>
  <si>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</si>
  <si>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</si>
  <si>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</si>
  <si>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</si>
  <si>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</si>
  <si>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</si>
  <si>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</si>
  <si>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</si>
  <si>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</si>
  <si>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</si>
  <si>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</si>
  <si>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</si>
  <si>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</si>
  <si>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</si>
  <si>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</si>
  <si>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</si>
  <si>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</si>
  <si>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</si>
  <si>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</si>
  <si>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</si>
  <si>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</si>
  <si>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</si>
  <si>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</si>
  <si>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</si>
  <si>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</si>
  <si>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</si>
  <si>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</si>
  <si>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</si>
  <si>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</si>
  <si>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</si>
  <si>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</si>
  <si>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</si>
  <si>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</si>
  <si>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</si>
  <si>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</si>
  <si>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</si>
  <si>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</si>
  <si>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</si>
  <si>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</si>
  <si>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</si>
  <si>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</si>
  <si>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</si>
  <si>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</si>
  <si>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</si>
  <si>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</si>
  <si>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</si>
  <si>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</si>
  <si>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</si>
  <si>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</si>
  <si>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</si>
  <si>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</si>
  <si>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</si>
  <si>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</si>
  <si>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</si>
  <si>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</si>
  <si>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</si>
  <si>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</si>
  <si>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</si>
  <si>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</si>
  <si>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</si>
  <si>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</si>
  <si>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</si>
  <si>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</si>
  <si>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</si>
  <si>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</si>
  <si>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</si>
  <si>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</si>
  <si>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</si>
  <si>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</si>
  <si>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</si>
  <si>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</si>
  <si>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</si>
  <si>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</si>
  <si>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</si>
  <si>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</si>
  <si>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</si>
  <si>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</si>
  <si>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</si>
  <si>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</si>
  <si>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</si>
  <si>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</si>
  <si>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</si>
  <si>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</si>
  <si>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</si>
  <si>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</si>
  <si>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</si>
  <si>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</si>
  <si>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</si>
  <si>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</si>
  <si>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</si>
  <si>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</si>
  <si>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</si>
  <si>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</si>
  <si>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</si>
  <si>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</si>
  <si>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</si>
  <si>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</si>
  <si>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</si>
  <si>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</si>
  <si>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</si>
  <si>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</si>
  <si>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</si>
  <si>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</si>
  <si>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</si>
  <si>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</si>
  <si>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</si>
  <si>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</si>
  <si>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</si>
  <si>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</si>
  <si>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</si>
  <si>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</si>
  <si>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</si>
  <si>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</si>
  <si>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</si>
  <si>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</si>
  <si>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</si>
  <si>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</si>
  <si>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</si>
  <si>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</si>
  <si>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</si>
  <si>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</si>
  <si>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</si>
  <si>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</si>
  <si>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</si>
  <si>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</si>
  <si>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</si>
  <si>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</si>
  <si>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</si>
  <si>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</si>
  <si>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</si>
  <si>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</si>
  <si>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</si>
  <si>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</si>
  <si>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</si>
  <si>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</si>
  <si>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</si>
  <si>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</si>
  <si>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</si>
  <si>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</si>
  <si>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</si>
  <si>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</si>
  <si>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</si>
  <si>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</si>
  <si>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</si>
  <si>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</si>
  <si>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</si>
  <si>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</si>
  <si>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</si>
  <si>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</si>
  <si>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</si>
  <si>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</si>
  <si>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</si>
  <si>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</si>
  <si>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</si>
  <si>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</si>
  <si>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</si>
  <si>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</si>
  <si>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</si>
  <si>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</si>
  <si>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</si>
  <si>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</si>
  <si>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</si>
  <si>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</si>
  <si>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</si>
  <si>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</si>
  <si>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</si>
  <si>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</si>
  <si>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</si>
  <si>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</si>
  <si>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</si>
  <si>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</si>
  <si>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</si>
  <si>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</si>
  <si>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</si>
  <si>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</si>
  <si>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</si>
  <si>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</si>
  <si>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</si>
  <si>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</si>
  <si>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</si>
  <si>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</si>
  <si>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</si>
  <si>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</si>
  <si>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</si>
  <si>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</si>
  <si>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</si>
  <si>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</si>
  <si>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</si>
  <si>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</si>
  <si>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</si>
  <si>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</si>
  <si>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</si>
  <si>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</si>
  <si>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</si>
  <si>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</si>
  <si>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</si>
  <si>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</si>
  <si>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</si>
  <si>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</si>
  <si>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</si>
  <si>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</si>
  <si>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</si>
  <si>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</si>
  <si>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</si>
  <si>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</si>
  <si>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</si>
  <si>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</si>
  <si>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</si>
  <si>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</si>
  <si>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</si>
  <si>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</si>
  <si>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</si>
  <si>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</si>
  <si>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</si>
  <si>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</si>
  <si>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</si>
  <si>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</si>
  <si>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</si>
  <si>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</si>
  <si>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</si>
  <si>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</si>
  <si>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</si>
  <si>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</si>
  <si>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</si>
  <si>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</si>
  <si>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</si>
  <si>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</si>
  <si>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</si>
  <si>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</si>
  <si>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</si>
  <si>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</si>
  <si>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</si>
  <si>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</si>
  <si>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</si>
  <si>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</si>
  <si>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</si>
  <si>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</si>
  <si>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</si>
  <si>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</si>
  <si>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</si>
  <si>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</si>
  <si>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</si>
  <si>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</si>
  <si>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</si>
  <si>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</si>
  <si>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</si>
  <si>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</si>
  <si>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</si>
  <si>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</si>
  <si>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</si>
  <si>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</si>
  <si>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</si>
  <si>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</si>
  <si>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</si>
  <si>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</si>
  <si>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</si>
  <si>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</si>
  <si>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</si>
  <si>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</si>
  <si>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</si>
  <si>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</si>
  <si>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</si>
  <si>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</si>
  <si>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</si>
  <si>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</si>
  <si>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</si>
  <si>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</si>
  <si>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</si>
  <si>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</si>
  <si>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</si>
  <si>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</si>
  <si>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</si>
  <si>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</si>
  <si>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</si>
  <si>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</si>
  <si>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</si>
  <si>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</si>
  <si>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</si>
  <si>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</si>
  <si>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</si>
  <si>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</si>
  <si>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</si>
  <si>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</si>
  <si>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</si>
  <si>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</si>
  <si>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</si>
  <si>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</si>
  <si>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</si>
  <si>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</si>
  <si>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</si>
  <si>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</si>
  <si>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</si>
  <si>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</si>
  <si>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</si>
  <si>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</si>
  <si>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</si>
  <si>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</si>
  <si>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</si>
  <si>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</si>
  <si>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</si>
  <si>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</si>
  <si>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</si>
  <si>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</si>
  <si>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</si>
  <si>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</si>
  <si>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</si>
  <si>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</si>
  <si>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</si>
  <si>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</si>
  <si>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</si>
  <si>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</si>
  <si>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</si>
  <si>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</si>
  <si>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</si>
  <si>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</si>
  <si>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</si>
  <si>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</si>
  <si>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</si>
  <si>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</si>
  <si>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</si>
  <si>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</si>
  <si>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</si>
  <si>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</si>
  <si>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</si>
  <si>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</si>
  <si>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</si>
  <si>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</si>
  <si>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</si>
  <si>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</si>
  <si>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</si>
  <si>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</si>
  <si>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</si>
  <si>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</si>
  <si>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</si>
  <si>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</si>
  <si>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</si>
  <si>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</si>
  <si>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</si>
  <si>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</si>
  <si>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</si>
  <si>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</si>
  <si>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</si>
  <si>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</si>
  <si>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</si>
  <si>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</si>
  <si>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</si>
  <si>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</si>
  <si>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</si>
  <si>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</si>
  <si>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</si>
  <si>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</si>
  <si>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</si>
  <si>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</si>
  <si>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</si>
  <si>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</si>
  <si>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</si>
  <si>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</si>
  <si>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</si>
  <si>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</si>
  <si>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</si>
  <si>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</si>
  <si>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</si>
  <si>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</si>
  <si>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</si>
  <si>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</si>
  <si>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</si>
  <si>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</si>
  <si>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</si>
  <si>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</si>
  <si>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</si>
  <si>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</si>
  <si>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</si>
  <si>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</si>
  <si>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</si>
  <si>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</si>
  <si>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</si>
  <si>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</si>
  <si>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</si>
  <si>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</si>
  <si>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</si>
  <si>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</si>
  <si>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</si>
  <si>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</si>
  <si>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</si>
  <si>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</si>
  <si>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</si>
  <si>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</si>
  <si>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</si>
  <si>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</si>
  <si>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</si>
  <si>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</si>
  <si>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</si>
  <si>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</si>
  <si>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</si>
  <si>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</si>
  <si>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</si>
  <si>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</si>
  <si>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</si>
  <si>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</si>
  <si>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</si>
  <si>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</si>
  <si>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</si>
  <si>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</si>
  <si>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</si>
  <si>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</si>
  <si>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</si>
  <si>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</si>
  <si>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</si>
  <si>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</si>
  <si>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</si>
  <si>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</si>
  <si>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</si>
  <si>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</si>
  <si>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</si>
  <si>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</si>
  <si>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</si>
  <si>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</si>
  <si>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</si>
  <si>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</si>
  <si>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</si>
  <si>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</si>
  <si>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</si>
  <si>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</si>
  <si>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</si>
  <si>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</si>
  <si>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</si>
  <si>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</si>
  <si>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</si>
  <si>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</si>
  <si>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</si>
  <si>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</si>
  <si>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</si>
  <si>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</si>
  <si>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</si>
  <si>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</si>
  <si>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</si>
  <si>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</si>
  <si>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</si>
  <si>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</si>
  <si>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</si>
  <si>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</si>
  <si>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</si>
  <si>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</si>
  <si>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</si>
  <si>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</si>
  <si>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</si>
  <si>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</si>
  <si>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</si>
  <si>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</si>
  <si>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</si>
  <si>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</si>
  <si>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</si>
  <si>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</si>
  <si>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</si>
  <si>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</si>
  <si>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</si>
  <si>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</si>
  <si>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</si>
  <si>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</si>
  <si>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</si>
  <si>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</si>
  <si>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</si>
  <si>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</si>
  <si>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</si>
  <si>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</si>
  <si>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</si>
  <si>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</si>
  <si>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</si>
  <si>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</si>
  <si>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</si>
  <si>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</si>
  <si>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</si>
  <si>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</si>
  <si>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</si>
  <si>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</si>
  <si>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</si>
  <si>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</si>
  <si>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</si>
  <si>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</si>
  <si>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</si>
  <si>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</si>
  <si>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</si>
  <si>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</si>
  <si>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</si>
  <si>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</si>
  <si>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</si>
  <si>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</si>
  <si>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</si>
  <si>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</si>
  <si>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</si>
  <si>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</si>
  <si>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</si>
  <si>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</si>
  <si>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</si>
  <si>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</si>
  <si>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</si>
  <si>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</si>
  <si>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</si>
  <si>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</si>
  <si>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</si>
  <si>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</si>
  <si>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</si>
  <si>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</si>
  <si>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</si>
  <si>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</si>
  <si>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</si>
  <si>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</si>
  <si>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</si>
  <si>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</si>
  <si>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</si>
  <si>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</si>
  <si>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</si>
  <si>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</si>
  <si>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</si>
  <si>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</si>
  <si>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</si>
  <si>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</si>
  <si>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</si>
  <si>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</si>
  <si>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</si>
  <si>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</si>
  <si>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</si>
  <si>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</si>
  <si>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</si>
  <si>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</si>
  <si>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</si>
  <si>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</si>
  <si>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</si>
  <si>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</si>
  <si>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</si>
  <si>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</si>
  <si>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</si>
  <si>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</si>
  <si>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</si>
  <si>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</si>
  <si>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</si>
  <si>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</si>
  <si>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</si>
  <si>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</si>
  <si>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</si>
  <si>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</si>
  <si>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</si>
  <si>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</si>
  <si>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</si>
  <si>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</si>
  <si>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</si>
  <si>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</si>
  <si>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</si>
  <si>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</si>
  <si>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</si>
  <si>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</si>
  <si>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</si>
  <si>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</si>
  <si>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</si>
  <si>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</si>
  <si>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</si>
  <si>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</si>
  <si>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</si>
  <si>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</si>
  <si>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</si>
  <si>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</si>
  <si>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</si>
  <si>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</si>
  <si>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</si>
  <si>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</si>
  <si>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</si>
  <si>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</si>
  <si>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</si>
  <si>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</si>
  <si>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</si>
  <si>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</si>
  <si>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</si>
  <si>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</si>
  <si>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</si>
  <si>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</si>
  <si>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</si>
  <si>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</si>
  <si>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</si>
  <si>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</si>
  <si>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</si>
  <si>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</si>
  <si>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</si>
  <si>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</si>
  <si>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</si>
  <si>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</si>
  <si>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</si>
  <si>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</si>
  <si>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</si>
  <si>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</si>
  <si>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</si>
  <si>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</si>
  <si>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</si>
  <si>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</si>
  <si>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</si>
  <si>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</si>
  <si>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</si>
  <si>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</si>
  <si>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</si>
  <si>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</si>
  <si>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</si>
  <si>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</si>
  <si>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</si>
  <si>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</si>
  <si>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</si>
  <si>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</si>
  <si>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</si>
  <si>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</si>
  <si>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</si>
  <si>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</si>
  <si>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</si>
  <si>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</si>
  <si>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</si>
  <si>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</si>
  <si>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</si>
  <si>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</si>
  <si>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</si>
  <si>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</si>
  <si>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</si>
  <si>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</si>
  <si>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</si>
  <si>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</si>
  <si>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</si>
  <si>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</si>
  <si>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</si>
  <si>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</si>
  <si>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</si>
  <si>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</si>
  <si>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</si>
  <si>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</si>
  <si>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</si>
  <si>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</si>
  <si>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</si>
  <si>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</si>
  <si>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</si>
  <si>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</si>
  <si>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</si>
  <si>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</si>
  <si>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</si>
  <si>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</si>
  <si>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</si>
  <si>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</si>
  <si>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</si>
  <si>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</si>
  <si>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</si>
  <si>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</si>
  <si>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</si>
  <si>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</si>
  <si>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</si>
  <si>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</si>
  <si>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</si>
  <si>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</si>
  <si>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</si>
  <si>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</si>
  <si>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</si>
  <si>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</si>
  <si>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</si>
  <si>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</si>
  <si>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</si>
  <si>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</si>
  <si>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</si>
  <si>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</si>
  <si>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</si>
  <si>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</si>
  <si>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</si>
  <si>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</si>
  <si>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</si>
  <si>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</si>
  <si>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</si>
  <si>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</si>
  <si>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</si>
  <si>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</si>
  <si>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</si>
  <si>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</si>
  <si>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</si>
  <si>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</si>
  <si>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</si>
  <si>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</si>
  <si>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</si>
  <si>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</si>
  <si>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</si>
  <si>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</si>
  <si>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</si>
  <si>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</si>
  <si>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</si>
  <si>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</si>
  <si>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</si>
  <si>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</si>
  <si>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</si>
  <si>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</si>
  <si>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</si>
  <si>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</si>
  <si>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</si>
  <si>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</si>
  <si>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</si>
  <si>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</si>
  <si>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</si>
  <si>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</si>
  <si>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</si>
  <si>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</si>
  <si>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</si>
  <si>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</si>
  <si>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</si>
  <si>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</si>
  <si>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</si>
  <si>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</si>
  <si>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</si>
  <si>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</si>
  <si>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</si>
  <si>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</si>
  <si>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</si>
  <si>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</si>
  <si>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</si>
  <si>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</si>
  <si>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</si>
  <si>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</si>
  <si>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</si>
  <si>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</si>
  <si>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</si>
  <si>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</si>
  <si>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</si>
  <si>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</si>
  <si>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</si>
  <si>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</si>
  <si>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</si>
  <si>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</si>
  <si>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</si>
  <si>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</si>
  <si>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</si>
  <si>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</si>
  <si>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</si>
  <si>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</si>
  <si>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</si>
  <si>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</si>
  <si>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</si>
  <si>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</si>
  <si>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</si>
  <si>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</si>
  <si>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</si>
  <si>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</si>
  <si>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</si>
  <si>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</si>
  <si>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</si>
  <si>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</si>
  <si>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</si>
  <si>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</si>
  <si>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</si>
  <si>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</si>
  <si>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</si>
  <si>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</si>
  <si>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</si>
  <si>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</si>
  <si>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</si>
  <si>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</si>
  <si>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</si>
  <si>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</si>
  <si>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</si>
  <si>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</si>
  <si>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</si>
  <si>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</si>
  <si>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</si>
  <si>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</si>
  <si>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</si>
  <si>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</si>
  <si>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</si>
  <si>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</si>
  <si>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</si>
  <si>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</si>
  <si>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</si>
  <si>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</si>
  <si>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</si>
  <si>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</si>
  <si>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</si>
  <si>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</si>
  <si>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</si>
  <si>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</si>
  <si>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</si>
  <si>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</si>
  <si>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</si>
  <si>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</si>
  <si>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</si>
  <si>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</si>
  <si>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</si>
  <si>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</si>
  <si>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</si>
  <si>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</si>
  <si>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</si>
  <si>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</si>
  <si>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</si>
  <si>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</si>
  <si>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</si>
  <si>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</si>
  <si>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</si>
  <si>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</si>
  <si>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</si>
  <si>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</si>
  <si>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</si>
  <si>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</si>
  <si>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</si>
  <si>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</si>
  <si>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</si>
  <si>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</si>
  <si>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</si>
  <si>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</si>
  <si>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</si>
  <si>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</si>
  <si>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</si>
  <si>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</si>
  <si>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</si>
  <si>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</si>
  <si>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</si>
  <si>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</si>
  <si>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</si>
  <si>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</si>
  <si>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</si>
  <si>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</si>
  <si>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</si>
  <si>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</si>
  <si>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</si>
  <si>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</si>
  <si>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</si>
  <si>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</si>
  <si>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</si>
  <si>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</si>
  <si>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</si>
  <si>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</si>
  <si>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</si>
  <si>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</si>
  <si>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</si>
  <si>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</si>
  <si>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</si>
  <si>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</si>
  <si>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</si>
  <si>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</si>
  <si>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</si>
  <si>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</si>
  <si>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</si>
  <si>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</si>
  <si>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</si>
  <si>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</si>
  <si>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</si>
  <si>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</si>
  <si>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</si>
  <si>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</si>
  <si>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</si>
  <si>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</si>
  <si>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</si>
  <si>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</si>
  <si>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</si>
  <si>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</si>
  <si>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</si>
  <si>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</si>
  <si>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</si>
  <si>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</si>
  <si>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</si>
  <si>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</si>
  <si>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</si>
  <si>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</si>
  <si>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</si>
  <si>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</si>
  <si>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</si>
  <si>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</si>
  <si>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</si>
  <si>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</si>
  <si>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</si>
  <si>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</si>
  <si>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</si>
  <si>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</si>
  <si>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</si>
  <si>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</si>
  <si>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</si>
  <si>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</si>
  <si>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</si>
  <si>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</si>
  <si>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</si>
  <si>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</si>
  <si>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</si>
  <si>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</si>
  <si>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</si>
  <si>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</si>
  <si>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</si>
  <si>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</si>
  <si>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</si>
  <si>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</si>
  <si>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</si>
  <si>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</si>
  <si>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</si>
  <si>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</si>
  <si>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</si>
  <si>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</si>
  <si>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</si>
  <si>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</si>
  <si>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</si>
  <si>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</si>
  <si>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</si>
  <si>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</si>
  <si>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</si>
  <si>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</si>
  <si>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</si>
  <si>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</si>
  <si>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</si>
  <si>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</si>
  <si>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</si>
  <si>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</si>
  <si>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</si>
  <si>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</si>
  <si>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</si>
  <si>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</si>
  <si>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</si>
  <si>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</si>
  <si>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</si>
  <si>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</si>
  <si>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</si>
  <si>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</si>
  <si>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</si>
  <si>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</si>
  <si>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</si>
  <si>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</si>
  <si>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</si>
  <si>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</si>
  <si>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</si>
  <si>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</si>
  <si>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</si>
  <si>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</si>
  <si>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</si>
  <si>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</si>
  <si>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</si>
  <si>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</si>
  <si>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</si>
  <si>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</si>
  <si>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</si>
  <si>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</si>
  <si>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</si>
  <si>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</si>
  <si>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</si>
  <si>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</si>
  <si>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</si>
  <si>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</si>
  <si>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</si>
  <si>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</si>
  <si>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</si>
  <si>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</si>
  <si>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</si>
  <si>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</si>
  <si>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</si>
  <si>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</si>
  <si>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</si>
  <si>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</si>
  <si>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</si>
  <si>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</si>
  <si>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</si>
  <si>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</si>
  <si>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</si>
  <si>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</si>
  <si>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</si>
  <si>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</si>
  <si>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</si>
  <si>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</si>
  <si>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</si>
  <si>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</si>
  <si>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</si>
  <si>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</si>
  <si>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</si>
  <si>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</si>
  <si>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</si>
  <si>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</si>
  <si>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</si>
  <si>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</si>
  <si>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</si>
  <si>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</si>
  <si>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</si>
  <si>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</si>
  <si>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</si>
  <si>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</si>
  <si>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</si>
  <si>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</si>
  <si>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</si>
  <si>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</si>
  <si>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</si>
  <si>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</si>
  <si>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</si>
  <si>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</si>
  <si>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</si>
  <si>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</si>
  <si>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</si>
  <si>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</si>
  <si>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</si>
  <si>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</si>
  <si>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</si>
  <si>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</si>
  <si>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</si>
  <si>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</si>
  <si>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</si>
  <si>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</si>
  <si>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</si>
  <si>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</si>
  <si>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</si>
  <si>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</si>
  <si>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</si>
  <si>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</si>
  <si>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</si>
  <si>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</si>
  <si>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</si>
  <si>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</si>
  <si>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</si>
  <si>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</si>
  <si>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</si>
  <si>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</si>
  <si>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</si>
  <si>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</si>
  <si>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</si>
  <si>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</si>
  <si>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</si>
  <si>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</si>
  <si>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</si>
  <si>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</si>
  <si>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</si>
  <si>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</si>
  <si>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</si>
  <si>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</si>
  <si>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</si>
  <si>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</si>
  <si>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</si>
  <si>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</si>
  <si>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</si>
  <si>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</si>
  <si>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</si>
  <si>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</si>
  <si>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</si>
  <si>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</si>
  <si>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</si>
  <si>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</si>
  <si>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</si>
  <si>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</si>
  <si>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</si>
  <si>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</si>
  <si>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</si>
  <si>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</si>
  <si>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</si>
  <si>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</si>
  <si>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</si>
  <si>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</si>
  <si>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</si>
  <si>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</si>
  <si>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</si>
  <si>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</si>
  <si>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</si>
  <si>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</si>
  <si>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</si>
  <si>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</si>
  <si>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</si>
  <si>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</si>
  <si>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</si>
  <si>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</si>
  <si>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</si>
  <si>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</si>
  <si>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</si>
  <si>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</si>
  <si>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</si>
  <si>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</si>
  <si>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</si>
  <si>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</si>
  <si>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</si>
  <si>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</si>
  <si>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</si>
  <si>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</si>
  <si>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</si>
  <si>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</si>
  <si>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</si>
  <si>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</si>
  <si>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</si>
  <si>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</si>
  <si>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</si>
  <si>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</si>
  <si>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</si>
  <si>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</si>
  <si>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</si>
  <si>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</si>
  <si>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</si>
  <si>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</si>
  <si>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</si>
  <si>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</si>
  <si>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</si>
  <si>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</si>
  <si>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</si>
  <si>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</si>
  <si>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</si>
  <si>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</si>
  <si>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</si>
  <si>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</si>
  <si>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</si>
  <si>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</si>
  <si>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</si>
  <si>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</si>
  <si>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</si>
  <si>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</si>
  <si>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</si>
  <si>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</si>
  <si>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</si>
  <si>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</si>
  <si>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</si>
  <si>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</si>
  <si>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</si>
  <si>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</si>
  <si>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</si>
  <si>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</si>
  <si>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</si>
  <si>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</si>
  <si>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</si>
  <si>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</si>
  <si>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</si>
  <si>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</si>
  <si>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</si>
  <si>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</si>
  <si>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</si>
  <si>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</si>
  <si>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</si>
  <si>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</si>
  <si>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</si>
  <si>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</si>
  <si>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</si>
  <si>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</si>
  <si>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</si>
  <si>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</si>
  <si>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</si>
  <si>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</si>
  <si>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</si>
  <si>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</si>
  <si>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</si>
  <si>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</si>
  <si>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</si>
  <si>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</si>
  <si>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</si>
  <si>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</si>
  <si>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</si>
  <si>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</si>
  <si>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</si>
  <si>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</si>
  <si>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</si>
  <si>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</si>
  <si>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</si>
  <si>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</si>
  <si>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</si>
  <si>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</si>
  <si>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</si>
  <si>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</si>
  <si>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</si>
  <si>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</si>
  <si>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</si>
  <si>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</si>
  <si>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</si>
  <si>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</si>
  <si>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</si>
  <si>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</si>
  <si>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</si>
  <si>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</si>
  <si>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</si>
  <si>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</si>
  <si>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</si>
  <si>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</si>
  <si>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</si>
  <si>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</si>
  <si>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</si>
  <si>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</si>
  <si>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</si>
  <si>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</si>
  <si>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</si>
  <si>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</si>
  <si>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</si>
  <si>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</si>
  <si>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</si>
  <si>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</si>
  <si>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</si>
  <si>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</si>
  <si>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</si>
  <si>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</si>
  <si>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</si>
  <si>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</si>
  <si>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</si>
  <si>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</si>
  <si>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</si>
  <si>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</si>
  <si>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</si>
  <si>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</si>
  <si>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</si>
  <si>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</si>
  <si>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</si>
  <si>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</si>
  <si>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</si>
  <si>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</si>
  <si>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</si>
  <si>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</si>
  <si>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</si>
  <si>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</si>
  <si>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</si>
  <si>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</si>
  <si>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</si>
  <si>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</si>
  <si>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</si>
  <si>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</si>
  <si>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</si>
  <si>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</si>
  <si>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</si>
  <si>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</si>
  <si>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</si>
  <si>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</si>
  <si>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</si>
  <si>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</si>
  <si>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</si>
  <si>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</si>
  <si>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</si>
  <si>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</si>
  <si>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</si>
  <si>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</si>
  <si>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</si>
  <si>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</si>
  <si>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</si>
  <si>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</si>
  <si>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</si>
  <si>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</si>
  <si>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</si>
  <si>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</si>
  <si>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</si>
  <si>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</si>
  <si>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</si>
  <si>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</si>
  <si>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</si>
  <si>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</si>
  <si>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</si>
  <si>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</si>
  <si>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</si>
  <si>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</si>
  <si>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</si>
  <si>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</si>
  <si>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</si>
  <si>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</si>
  <si>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</si>
  <si>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</si>
  <si>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</si>
  <si>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</si>
  <si>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</si>
  <si>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</si>
  <si>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</si>
  <si>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</si>
  <si>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</si>
  <si>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</si>
  <si>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</si>
  <si>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</si>
  <si>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</si>
  <si>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</si>
  <si>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</si>
  <si>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</si>
  <si>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</si>
  <si>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</si>
  <si>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</si>
  <si>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</si>
  <si>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</si>
  <si>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</si>
  <si>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</si>
  <si>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</si>
  <si>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</si>
  <si>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</si>
  <si>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</si>
  <si>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</si>
  <si>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</si>
  <si>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</si>
  <si>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</si>
  <si>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</si>
  <si>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</si>
  <si>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</si>
  <si>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</si>
  <si>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</si>
  <si>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</si>
  <si>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</si>
  <si>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</si>
  <si>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</si>
  <si>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</si>
  <si>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</si>
  <si>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</si>
  <si>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</si>
  <si>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</si>
  <si>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</si>
  <si>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</si>
  <si>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</si>
  <si>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</si>
  <si>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</si>
  <si>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</si>
  <si>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</si>
  <si>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</si>
  <si>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</si>
  <si>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</si>
  <si>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</si>
  <si>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</si>
  <si>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</si>
  <si>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</si>
  <si>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</si>
  <si>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</si>
  <si>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</si>
  <si>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</si>
  <si>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</si>
  <si>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</si>
  <si>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</si>
  <si>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</si>
  <si>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</si>
  <si>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</si>
  <si>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</si>
  <si>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</si>
  <si>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</si>
  <si>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</si>
  <si>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</si>
  <si>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</si>
  <si>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</si>
  <si>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</si>
  <si>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</si>
  <si>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</si>
  <si>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</si>
  <si>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</si>
  <si>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</si>
  <si>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</si>
  <si>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</si>
  <si>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</si>
  <si>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</si>
  <si>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</si>
  <si>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</si>
  <si>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</si>
  <si>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</si>
  <si>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</si>
  <si>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</si>
  <si>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</si>
  <si>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</si>
  <si>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</si>
  <si>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</si>
  <si>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</si>
  <si>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</si>
  <si>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</si>
  <si>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</si>
  <si>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</si>
  <si>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</si>
  <si>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</si>
  <si>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</si>
  <si>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</si>
  <si>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</si>
  <si>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</si>
  <si>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</si>
  <si>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</si>
  <si>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</si>
  <si>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</si>
  <si>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</si>
  <si>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</si>
  <si>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</si>
  <si>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</si>
  <si>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</si>
  <si>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</si>
  <si>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</si>
  <si>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</si>
  <si>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</si>
  <si>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</si>
  <si>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</si>
  <si>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</si>
  <si>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</si>
  <si>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</si>
  <si>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</si>
  <si>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</si>
  <si>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</si>
  <si>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</si>
  <si>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</si>
  <si>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</si>
  <si>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</si>
  <si>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</si>
  <si>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</si>
  <si>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</si>
  <si>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</si>
  <si>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</si>
  <si>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</si>
  <si>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</si>
  <si>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</si>
  <si>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</si>
  <si>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</si>
  <si>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</si>
  <si>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</si>
  <si>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</si>
  <si>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</si>
  <si>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</si>
  <si>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</si>
  <si>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</si>
  <si>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</si>
  <si>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</si>
  <si>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</si>
  <si>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</si>
  <si>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</si>
  <si>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</si>
  <si>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</si>
  <si>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</si>
  <si>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</si>
  <si>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</si>
  <si>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</si>
  <si>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</si>
  <si>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</si>
  <si>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</si>
  <si>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</si>
  <si>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</si>
  <si>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</si>
  <si>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</si>
  <si>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</si>
  <si>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</si>
  <si>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</si>
  <si>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</si>
  <si>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</si>
  <si>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</si>
  <si>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</si>
  <si>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</si>
  <si>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</si>
  <si>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</si>
  <si>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</si>
  <si>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</si>
  <si>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</si>
  <si>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</si>
  <si>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</si>
  <si>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</si>
  <si>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</si>
  <si>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</si>
  <si>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</si>
  <si>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</si>
  <si>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</si>
  <si>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</si>
  <si>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</si>
  <si>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</si>
  <si>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</si>
  <si>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</si>
  <si>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</si>
  <si>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</si>
  <si>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</si>
  <si>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</si>
  <si>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</si>
  <si>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</si>
  <si>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</si>
  <si>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</si>
  <si>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</si>
  <si>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</si>
  <si>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</si>
  <si>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</si>
  <si>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</si>
  <si>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</si>
  <si>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</si>
  <si>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</si>
  <si>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</si>
  <si>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</si>
  <si>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</si>
  <si>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</si>
  <si>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</si>
  <si>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</si>
  <si>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</si>
  <si>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</si>
  <si>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</si>
  <si>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</si>
  <si>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</si>
  <si>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</si>
  <si>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</si>
  <si>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</si>
  <si>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</si>
  <si>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</si>
  <si>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</si>
  <si>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</si>
  <si>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</si>
  <si>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</si>
  <si>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</si>
  <si>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</si>
  <si>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</si>
  <si>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</si>
  <si>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</si>
  <si>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</si>
  <si>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</si>
  <si>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</si>
  <si>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</si>
  <si>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</si>
  <si>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</si>
  <si>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</si>
  <si>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</si>
  <si>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</si>
  <si>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</si>
  <si>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</si>
  <si>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</si>
  <si>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</si>
  <si>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</si>
  <si>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</si>
  <si>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</si>
  <si>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</si>
  <si>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</si>
  <si>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</si>
  <si>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</si>
  <si>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</si>
  <si>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</si>
  <si>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</si>
  <si>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</si>
  <si>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</si>
  <si>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</si>
  <si>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</si>
  <si>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</si>
  <si>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</si>
  <si>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</si>
  <si>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</si>
  <si>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</si>
  <si>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</si>
  <si>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</si>
  <si>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</si>
  <si>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</si>
  <si>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</si>
  <si>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</si>
  <si>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</si>
  <si>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</si>
  <si>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</si>
  <si>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</si>
  <si>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</si>
  <si>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</si>
  <si>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</si>
  <si>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</si>
  <si>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</si>
  <si>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</si>
  <si>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</si>
  <si>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</si>
  <si>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</si>
  <si>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</si>
  <si>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</si>
  <si>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</si>
  <si>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</si>
  <si>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</si>
  <si>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</si>
  <si>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</si>
  <si>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</si>
  <si>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</si>
  <si>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</si>
  <si>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</si>
  <si>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</si>
  <si>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</si>
  <si>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</si>
  <si>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</si>
  <si>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</si>
  <si>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</si>
  <si>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</si>
  <si>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</si>
  <si>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</si>
  <si>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</si>
  <si>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</si>
  <si>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</si>
  <si>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</si>
  <si>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</si>
  <si>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</si>
  <si>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</si>
  <si>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</si>
  <si>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</si>
  <si>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</si>
  <si>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</si>
  <si>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</si>
  <si>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</si>
  <si>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</si>
  <si>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</si>
  <si>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</si>
  <si>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</si>
  <si>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</si>
  <si>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</si>
  <si>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</si>
  <si>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</si>
  <si>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</si>
  <si>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</si>
  <si>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</si>
  <si>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</si>
  <si>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</si>
  <si>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</si>
  <si>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</si>
  <si>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</si>
  <si>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</si>
  <si>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</si>
  <si>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</si>
  <si>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</si>
  <si>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</si>
  <si>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</si>
  <si>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</si>
  <si>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</si>
  <si>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</si>
  <si>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</si>
  <si>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</si>
  <si>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</si>
  <si>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</si>
  <si>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</si>
  <si>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</si>
  <si>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</si>
  <si>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</si>
  <si>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</si>
  <si>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</si>
  <si>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</si>
  <si>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</si>
  <si>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</si>
  <si>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</si>
  <si>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</si>
  <si>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</si>
  <si>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</si>
  <si>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</si>
  <si>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</si>
  <si>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</si>
  <si>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</si>
  <si>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</si>
  <si>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</si>
  <si>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</si>
  <si>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</si>
  <si>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</si>
  <si>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</si>
  <si>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</si>
  <si>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</si>
  <si>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</si>
  <si>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</si>
  <si>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</si>
  <si>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</si>
  <si>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</si>
  <si>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</si>
  <si>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</si>
  <si>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</si>
  <si>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</si>
  <si>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</si>
  <si>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</si>
  <si>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</si>
  <si>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</si>
  <si>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</si>
  <si>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</si>
  <si>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</si>
  <si>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</si>
  <si>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</si>
  <si>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</si>
  <si>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</si>
  <si>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</si>
  <si>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</si>
  <si>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</si>
  <si>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</si>
  <si>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</si>
  <si>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</si>
  <si>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</si>
  <si>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</si>
  <si>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</si>
  <si>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</si>
  <si>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</si>
  <si>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</si>
  <si>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</si>
  <si>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</si>
  <si>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</si>
  <si>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</si>
  <si>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</si>
  <si>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</si>
  <si>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</si>
  <si>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</si>
  <si>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</si>
  <si>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</si>
  <si>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</si>
  <si>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</si>
  <si>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</si>
  <si>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</si>
  <si>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</si>
  <si>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</si>
  <si>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</si>
  <si>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</si>
  <si>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</si>
  <si>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</si>
  <si>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</si>
  <si>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</si>
  <si>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</si>
  <si>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</si>
  <si>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</si>
  <si>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</si>
  <si>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</si>
  <si>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</si>
  <si>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</si>
  <si>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</si>
  <si>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</si>
  <si>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</si>
  <si>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</si>
  <si>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</si>
  <si>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</si>
  <si>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</si>
  <si>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</si>
  <si>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</si>
  <si>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</si>
  <si>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</si>
  <si>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</si>
  <si>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</si>
  <si>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</si>
  <si>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</si>
  <si>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</si>
  <si>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</si>
  <si>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</si>
  <si>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</si>
  <si>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</si>
  <si>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</si>
  <si>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</si>
  <si>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</si>
  <si>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</si>
  <si>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</si>
  <si>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</si>
  <si>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</si>
  <si>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</si>
  <si>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</si>
  <si>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</si>
  <si>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</si>
  <si>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</si>
  <si>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</si>
  <si>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</si>
  <si>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</si>
  <si>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</si>
  <si>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</si>
  <si>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</si>
  <si>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</si>
  <si>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</si>
  <si>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</si>
  <si>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</si>
  <si>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</si>
  <si>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</si>
  <si>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</si>
  <si>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</si>
  <si>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</si>
  <si>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</si>
  <si>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</si>
  <si>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</si>
  <si>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</si>
  <si>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</si>
  <si>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</si>
  <si>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</si>
  <si>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</si>
  <si>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</si>
  <si>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</si>
  <si>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</si>
  <si>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</si>
  <si>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</si>
  <si>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</si>
  <si>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</si>
  <si>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</si>
  <si>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</si>
  <si>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</si>
  <si>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</si>
  <si>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</si>
  <si>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</si>
  <si>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</si>
  <si>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</si>
  <si>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</si>
  <si>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</si>
  <si>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</si>
  <si>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</si>
  <si>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</si>
  <si>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</si>
  <si>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</si>
  <si>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</si>
  <si>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</si>
  <si>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</si>
  <si>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</si>
  <si>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</si>
  <si>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</si>
  <si>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</si>
  <si>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</si>
  <si>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</si>
  <si>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</si>
  <si>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</si>
  <si>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</si>
  <si>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</si>
  <si>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</si>
  <si>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</si>
  <si>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</si>
  <si>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</si>
  <si>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</si>
  <si>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</si>
  <si>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</si>
  <si>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</si>
  <si>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</si>
  <si>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</si>
  <si>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</si>
  <si>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</si>
  <si>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</si>
  <si>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</si>
  <si>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</si>
  <si>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</si>
  <si>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</si>
  <si>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</si>
  <si>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</si>
  <si>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</si>
  <si>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</si>
  <si>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</si>
  <si>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</si>
  <si>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</si>
  <si>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</si>
  <si>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</si>
  <si>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</si>
  <si>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</si>
  <si>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</si>
  <si>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</si>
  <si>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</si>
  <si>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</si>
  <si>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</si>
  <si>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</si>
  <si>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</si>
  <si>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</si>
  <si>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</si>
  <si>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</si>
  <si>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</si>
  <si>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</si>
  <si>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</si>
  <si>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</si>
  <si>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</si>
  <si>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</si>
  <si>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</si>
  <si>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</si>
  <si>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</si>
  <si>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</si>
  <si>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</si>
  <si>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</si>
  <si>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</si>
  <si>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</si>
  <si>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</si>
  <si>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</si>
  <si>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</si>
  <si>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</si>
  <si>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</si>
  <si>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</si>
  <si>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</si>
  <si>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</si>
  <si>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</si>
  <si>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</si>
  <si>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</si>
  <si>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</si>
  <si>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</si>
  <si>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</si>
  <si>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</si>
  <si>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</si>
  <si>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</si>
  <si>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</si>
  <si>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</si>
  <si>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</si>
  <si>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</si>
  <si>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</si>
  <si>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</si>
  <si>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</si>
  <si>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</si>
  <si>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</si>
  <si>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</si>
  <si>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</si>
  <si>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</si>
  <si>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</si>
  <si>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</si>
  <si>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</si>
  <si>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</si>
  <si>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</si>
  <si>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</si>
  <si>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</si>
  <si>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</si>
  <si>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</si>
  <si>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</si>
  <si>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</si>
  <si>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</si>
  <si>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</si>
  <si>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</si>
  <si>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</si>
  <si>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</si>
  <si>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</si>
  <si>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</si>
  <si>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</si>
  <si>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</si>
  <si>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</si>
  <si>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</si>
  <si>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</si>
  <si>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</si>
  <si>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</si>
  <si>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</si>
  <si>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</si>
  <si>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</si>
  <si>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</si>
  <si>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</si>
  <si>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</si>
  <si>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</si>
  <si>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</si>
  <si>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</si>
  <si>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</si>
  <si>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</si>
  <si>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</si>
  <si>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</si>
  <si>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</si>
  <si>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</si>
  <si>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</si>
  <si>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</si>
  <si>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</si>
  <si>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</si>
  <si>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</si>
  <si>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</si>
  <si>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</si>
  <si>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</si>
  <si>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</si>
  <si>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</si>
  <si>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</si>
  <si>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</si>
  <si>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</si>
  <si>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</si>
  <si>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</si>
  <si>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</si>
  <si>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</si>
  <si>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</si>
  <si>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</si>
  <si>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</si>
  <si>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</si>
  <si>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</si>
  <si>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</si>
  <si>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</si>
  <si>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</si>
  <si>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</si>
  <si>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</si>
  <si>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</si>
  <si>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</si>
  <si>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</si>
  <si>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</si>
  <si>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</si>
  <si>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</si>
  <si>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</si>
  <si>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</si>
  <si>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</si>
  <si>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</si>
  <si>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</si>
  <si>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</si>
  <si>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</si>
  <si>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</si>
  <si>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</si>
  <si>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</si>
  <si>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</si>
  <si>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</si>
  <si>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</si>
  <si>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</si>
  <si>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</si>
  <si>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</si>
  <si>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</si>
  <si>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</si>
  <si>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</si>
  <si>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</si>
  <si>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</si>
  <si>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</si>
  <si>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</si>
  <si>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</si>
  <si>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</si>
  <si>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</si>
  <si>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</si>
  <si>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</si>
  <si>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</si>
  <si>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</si>
  <si>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</si>
  <si>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</si>
  <si>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</si>
  <si>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</si>
  <si>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</si>
  <si>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</si>
  <si>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</si>
  <si>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</si>
  <si>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</si>
  <si>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</si>
  <si>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</si>
  <si>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</si>
  <si>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</si>
  <si>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</si>
  <si>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</si>
  <si>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</si>
  <si>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</si>
  <si>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</si>
  <si>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</si>
  <si>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</si>
  <si>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</si>
  <si>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</si>
  <si>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</si>
  <si>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</si>
  <si>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</si>
  <si>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</si>
  <si>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</si>
  <si>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</si>
  <si>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</si>
  <si>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</si>
  <si>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</si>
  <si>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</si>
  <si>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</si>
  <si>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</si>
  <si>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</si>
  <si>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</si>
  <si>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</si>
  <si>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</si>
  <si>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</si>
  <si>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</si>
  <si>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</si>
  <si>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</si>
  <si>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</si>
  <si>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</si>
  <si>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</si>
  <si>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</si>
  <si>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</si>
  <si>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</si>
  <si>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</si>
  <si>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</si>
  <si>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</si>
  <si>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</si>
  <si>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</si>
  <si>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</si>
  <si>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</si>
  <si>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</si>
  <si>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</si>
  <si>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</si>
  <si>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</si>
  <si>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</si>
  <si>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</si>
  <si>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</si>
  <si>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</si>
  <si>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</si>
  <si>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</si>
  <si>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</si>
  <si>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</si>
  <si>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</si>
  <si>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</si>
  <si>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</si>
  <si>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</si>
  <si>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</si>
  <si>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</si>
  <si>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</si>
  <si>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</si>
  <si>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</si>
  <si>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</si>
  <si>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</si>
  <si>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</si>
  <si>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</si>
  <si>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</si>
  <si>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</si>
  <si>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</si>
  <si>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</si>
  <si>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</si>
  <si>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</si>
  <si>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</si>
  <si>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</si>
  <si>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</si>
  <si>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</si>
  <si>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</si>
  <si>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</si>
  <si>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</si>
  <si>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</si>
  <si>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</si>
  <si>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</si>
  <si>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</si>
  <si>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</si>
  <si>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</si>
  <si>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</si>
  <si>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</si>
  <si>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</si>
  <si>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</si>
  <si>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</si>
  <si>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</si>
  <si>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</si>
  <si>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</si>
  <si>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</si>
  <si>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</si>
  <si>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</si>
  <si>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</si>
  <si>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</si>
  <si>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</si>
  <si>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</si>
  <si>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</si>
  <si>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</si>
  <si>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</si>
  <si>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</si>
  <si>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</si>
  <si>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</si>
  <si>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</si>
  <si>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</si>
  <si>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</si>
  <si>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</si>
  <si>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</si>
  <si>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</si>
  <si>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</si>
  <si>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</si>
  <si>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</si>
  <si>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</si>
  <si>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</si>
  <si>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</si>
  <si>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</si>
  <si>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</si>
  <si>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</si>
  <si>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</si>
  <si>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</si>
  <si>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</si>
  <si>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</si>
  <si>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</si>
  <si>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</si>
  <si>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</si>
  <si>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</si>
  <si>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</si>
  <si>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</si>
  <si>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</si>
  <si>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</si>
  <si>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</si>
  <si>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</si>
  <si>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</si>
  <si>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</si>
  <si>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</si>
  <si>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</si>
  <si>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</si>
  <si>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</si>
  <si>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</si>
  <si>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</si>
  <si>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</si>
  <si>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</si>
  <si>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</si>
  <si>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</si>
  <si>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</si>
  <si>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</si>
  <si>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</si>
  <si>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</si>
  <si>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</si>
  <si>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</si>
  <si>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</si>
  <si>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</si>
  <si>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</si>
  <si>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</si>
  <si>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</si>
  <si>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</si>
  <si>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</si>
  <si>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</si>
  <si>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</si>
  <si>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</si>
  <si>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</si>
  <si>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</si>
  <si>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</si>
  <si>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</si>
  <si>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</si>
  <si>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</si>
  <si>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</si>
  <si>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</si>
  <si>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</si>
  <si>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</si>
  <si>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</si>
  <si>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</si>
  <si>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</si>
  <si>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</si>
  <si>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</si>
  <si>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</si>
  <si>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</si>
  <si>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</si>
  <si>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</si>
  <si>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</si>
  <si>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</si>
  <si>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</si>
  <si>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</si>
  <si>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</si>
  <si>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</si>
  <si>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</si>
  <si>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</si>
  <si>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</si>
  <si>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</si>
  <si>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</si>
  <si>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</si>
  <si>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</si>
  <si>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</si>
  <si>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</si>
  <si>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</si>
  <si>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</si>
  <si>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</si>
  <si>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</si>
  <si>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</si>
  <si>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</si>
  <si>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</si>
  <si>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</si>
  <si>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</si>
  <si>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</si>
  <si>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</si>
  <si>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</si>
  <si>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</si>
  <si>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</si>
  <si>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</si>
  <si>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</si>
  <si>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</si>
  <si>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</si>
  <si>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</si>
  <si>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</si>
  <si>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</si>
  <si>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</si>
  <si>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</si>
  <si>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</si>
  <si>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</si>
  <si>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</si>
  <si>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</si>
  <si>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</si>
  <si>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</si>
  <si>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</si>
  <si>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</si>
  <si>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</si>
  <si>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</si>
  <si>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</si>
  <si>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</si>
  <si>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</si>
  <si>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</si>
  <si>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</si>
  <si>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</si>
  <si>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</si>
  <si>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</si>
  <si>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</si>
  <si>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</si>
  <si>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</si>
  <si>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</si>
  <si>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</si>
  <si>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</si>
  <si>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</si>
  <si>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</si>
  <si>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</si>
  <si>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</si>
  <si>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</si>
  <si>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</si>
  <si>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</si>
  <si>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</si>
  <si>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</si>
  <si>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</si>
  <si>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</si>
  <si>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</si>
  <si>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</si>
  <si>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</si>
  <si>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</si>
  <si>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</si>
  <si>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</si>
  <si>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</si>
  <si>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</si>
  <si>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</si>
  <si>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</si>
  <si>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</si>
  <si>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</si>
  <si>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</si>
  <si>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</si>
  <si>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</si>
  <si>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</si>
  <si>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</si>
  <si>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</si>
  <si>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</si>
  <si>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</si>
  <si>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</si>
  <si>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</si>
  <si>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</si>
  <si>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</si>
  <si>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</si>
  <si>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</si>
  <si>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</si>
  <si>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</si>
  <si>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</si>
  <si>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</si>
  <si>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</si>
  <si>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</si>
  <si>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</si>
  <si>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</si>
  <si>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</si>
  <si>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</si>
  <si>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</si>
  <si>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</si>
  <si>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</si>
  <si>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</si>
  <si>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</si>
  <si>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</si>
  <si>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</si>
  <si>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</si>
  <si>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</si>
  <si>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</si>
  <si>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</si>
  <si>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</si>
  <si>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</si>
  <si>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</si>
  <si>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</si>
  <si>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</si>
  <si>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</si>
  <si>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</si>
  <si>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</si>
  <si>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</si>
  <si>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</si>
  <si>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</si>
  <si>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</si>
  <si>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</si>
  <si>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</si>
  <si>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</si>
  <si>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</si>
  <si>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</si>
  <si>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</si>
  <si>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</si>
  <si>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</si>
  <si>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</si>
  <si>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</si>
  <si>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</si>
  <si>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</si>
  <si>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</si>
  <si>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</si>
  <si>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</si>
  <si>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</si>
  <si>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</si>
  <si>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</si>
  <si>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</si>
  <si>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</si>
  <si>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</si>
  <si>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</si>
  <si>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</si>
  <si>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</si>
  <si>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</si>
  <si>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</si>
  <si>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</si>
  <si>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</si>
  <si>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</si>
  <si>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</si>
  <si>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</si>
  <si>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</si>
  <si>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</si>
  <si>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</si>
  <si>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</si>
  <si>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</si>
  <si>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</si>
  <si>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</si>
  <si>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</si>
  <si>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</si>
  <si>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</si>
  <si>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</si>
  <si>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</si>
  <si>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</si>
  <si>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</si>
  <si>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</si>
  <si>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</si>
  <si>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</si>
  <si>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</si>
  <si>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</si>
  <si>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</si>
  <si>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</si>
  <si>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</si>
  <si>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</si>
  <si>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</si>
  <si>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</si>
  <si>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</si>
  <si>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</si>
  <si>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</si>
  <si>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</si>
  <si>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</si>
  <si>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</si>
  <si>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</si>
  <si>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</si>
  <si>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</si>
  <si>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</si>
  <si>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</si>
  <si>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</si>
  <si>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</si>
  <si>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</si>
  <si>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</si>
  <si>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</si>
  <si>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</si>
  <si>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</si>
  <si>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</si>
  <si>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</si>
  <si>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</si>
  <si>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</si>
  <si>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</si>
  <si>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</si>
  <si>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</si>
  <si>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</si>
  <si>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</si>
  <si>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</si>
  <si>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</si>
  <si>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</si>
  <si>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</si>
  <si>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</si>
  <si>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</si>
  <si>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</si>
  <si>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</si>
  <si>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</si>
  <si>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</si>
  <si>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</si>
  <si>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</si>
  <si>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</si>
  <si>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</si>
  <si>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</si>
  <si>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</si>
  <si>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</si>
  <si>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</si>
  <si>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</si>
  <si>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</si>
  <si>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</si>
  <si>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</si>
  <si>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</si>
  <si>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</si>
  <si>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</si>
  <si>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</si>
  <si>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</si>
  <si>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</si>
  <si>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</si>
  <si>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</si>
  <si>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</si>
  <si>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</si>
  <si>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</si>
  <si>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</si>
  <si>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</si>
  <si>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</si>
  <si>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</si>
  <si>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</si>
  <si>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</si>
  <si>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</si>
  <si>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</si>
  <si>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</si>
  <si>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</si>
  <si>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</si>
  <si>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</si>
  <si>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</si>
  <si>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</si>
  <si>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</si>
  <si>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</si>
  <si>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</si>
  <si>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</si>
  <si>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</si>
  <si>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</si>
  <si>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</si>
  <si>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</si>
  <si>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</si>
  <si>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</si>
  <si>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</si>
  <si>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</si>
  <si>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</si>
  <si>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</si>
  <si>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</si>
  <si>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</si>
  <si>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</si>
  <si>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</si>
  <si>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</si>
  <si>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</si>
  <si>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</si>
  <si>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</si>
  <si>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</si>
  <si>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</si>
  <si>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</si>
  <si>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</si>
  <si>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</si>
  <si>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</si>
  <si>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</si>
  <si>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</si>
  <si>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</si>
  <si>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</si>
  <si>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</si>
  <si>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</si>
  <si>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</si>
  <si>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</si>
  <si>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</si>
  <si>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</si>
  <si>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</si>
  <si>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</si>
  <si>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</si>
  <si>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</si>
  <si>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</si>
  <si>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</si>
  <si>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</si>
  <si>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</si>
  <si>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</si>
  <si>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</si>
  <si>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</si>
  <si>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</si>
  <si>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</si>
  <si>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</si>
  <si>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</si>
  <si>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</si>
  <si>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</si>
  <si>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</si>
  <si>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</si>
  <si>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</si>
  <si>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</si>
  <si>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</si>
  <si>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</si>
  <si>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</si>
  <si>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</si>
  <si>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</si>
  <si>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</si>
  <si>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</si>
  <si>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</si>
  <si>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</si>
  <si>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</si>
  <si>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</si>
  <si>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</si>
  <si>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</si>
  <si>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</si>
  <si>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</si>
  <si>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</si>
  <si>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</si>
  <si>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</si>
  <si>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</si>
  <si>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</si>
  <si>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</si>
  <si>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</si>
  <si>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</si>
  <si>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</si>
  <si>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</si>
  <si>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</si>
  <si>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</si>
  <si>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</si>
  <si>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</si>
  <si>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</si>
  <si>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</si>
  <si>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</si>
  <si>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</si>
  <si>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</si>
  <si>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</si>
  <si>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</si>
  <si>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</si>
  <si>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</si>
  <si>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</si>
  <si>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</si>
  <si>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</si>
  <si>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</si>
  <si>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</si>
  <si>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</si>
  <si>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</si>
  <si>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</si>
  <si>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</si>
  <si>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</si>
  <si>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</si>
  <si>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</si>
  <si>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</si>
  <si>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</si>
  <si>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</si>
  <si>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</si>
  <si>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</si>
  <si>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</si>
  <si>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</si>
  <si>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</si>
  <si>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</si>
  <si>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</si>
  <si>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</si>
  <si>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</si>
  <si>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</si>
  <si>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</si>
  <si>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</si>
  <si>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</si>
  <si>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</si>
  <si>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</si>
  <si>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</si>
  <si>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</si>
  <si>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</si>
  <si>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</si>
  <si>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</si>
  <si>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</si>
  <si>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</si>
  <si>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</si>
  <si>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</si>
  <si>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</si>
  <si>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</si>
  <si>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</si>
  <si>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</si>
  <si>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</si>
  <si>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</si>
  <si>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</si>
  <si>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</si>
  <si>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</si>
  <si>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</si>
  <si>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</si>
  <si>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</si>
  <si>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</si>
  <si>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</si>
  <si>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</si>
  <si>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</si>
  <si>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</si>
  <si>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</si>
  <si>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</si>
  <si>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</si>
  <si>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</si>
  <si>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</si>
  <si>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</si>
  <si>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</si>
  <si>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</si>
  <si>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</si>
  <si>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</si>
  <si>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</si>
  <si>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</si>
  <si>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</si>
  <si>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</si>
  <si>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</si>
  <si>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</si>
  <si>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</si>
  <si>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</si>
  <si>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</si>
  <si>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</si>
  <si>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</si>
  <si>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</si>
  <si>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</si>
  <si>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</si>
  <si>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</si>
  <si>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</si>
  <si>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</si>
  <si>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</si>
  <si>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</si>
  <si>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</si>
  <si>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</si>
  <si>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</si>
  <si>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</si>
  <si>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</si>
  <si>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</si>
  <si>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</si>
  <si>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</si>
  <si>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</si>
  <si>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</si>
  <si>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</si>
  <si>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</si>
  <si>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</si>
  <si>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</si>
  <si>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</si>
  <si>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</si>
  <si>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</si>
  <si>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</si>
  <si>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</si>
  <si>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</si>
  <si>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</si>
  <si>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</si>
  <si>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</si>
  <si>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</si>
  <si>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</si>
  <si>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</si>
  <si>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</si>
  <si>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</si>
  <si>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</si>
  <si>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</si>
  <si>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</si>
  <si>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</si>
  <si>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</si>
  <si>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</si>
  <si>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</si>
  <si>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</si>
  <si>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</si>
  <si>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</si>
  <si>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</si>
  <si>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</si>
  <si>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</si>
  <si>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</si>
  <si>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</si>
  <si>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</si>
  <si>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</si>
  <si>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</si>
  <si>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</si>
  <si>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</si>
  <si>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</si>
  <si>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</si>
  <si>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</si>
  <si>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</si>
  <si>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</si>
  <si>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</si>
  <si>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</si>
  <si>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</si>
  <si>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</si>
  <si>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</si>
  <si>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</si>
  <si>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</si>
  <si>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</si>
  <si>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</si>
  <si>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</si>
  <si>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</si>
  <si>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</si>
  <si>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</si>
  <si>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</si>
  <si>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</si>
  <si>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</si>
  <si>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</si>
  <si>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</si>
  <si>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</si>
  <si>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</si>
  <si>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</si>
  <si>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</si>
  <si>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</si>
  <si>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</si>
  <si>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</si>
  <si>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</si>
  <si>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</si>
  <si>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</si>
  <si>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</si>
  <si>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</si>
  <si>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</si>
  <si>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</si>
  <si>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</si>
  <si>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</si>
  <si>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</si>
  <si>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</si>
  <si>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</si>
  <si>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</si>
  <si>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</si>
  <si>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</si>
  <si>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</si>
  <si>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</si>
  <si>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</si>
  <si>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</si>
  <si>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</si>
  <si>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</si>
  <si>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</si>
  <si>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</si>
  <si>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</si>
  <si>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</si>
  <si>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</si>
  <si>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</si>
  <si>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</si>
  <si>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</si>
  <si>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</si>
  <si>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</si>
  <si>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</si>
  <si>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</si>
  <si>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</si>
  <si>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</si>
  <si>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</si>
  <si>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</si>
  <si>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</si>
  <si>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</si>
  <si>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</si>
  <si>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</si>
  <si>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</si>
  <si>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</si>
  <si>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</si>
  <si>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</si>
  <si>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</si>
  <si>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</si>
  <si>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</si>
  <si>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</si>
  <si>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</si>
  <si>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</si>
  <si>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</si>
  <si>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</si>
  <si>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</si>
  <si>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</si>
  <si>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</si>
  <si>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</si>
  <si>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</si>
  <si>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</si>
  <si>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</si>
  <si>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</si>
  <si>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</si>
  <si>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</si>
  <si>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</si>
  <si>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</si>
  <si>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</si>
  <si>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</si>
  <si>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</si>
  <si>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</si>
  <si>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</si>
  <si>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</si>
  <si>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</si>
  <si>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</si>
  <si>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</si>
  <si>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</si>
  <si>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</si>
  <si>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</si>
  <si>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</si>
  <si>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</si>
  <si>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</si>
  <si>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</si>
  <si>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</si>
  <si>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</si>
  <si>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</si>
  <si>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</si>
  <si>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</si>
  <si>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</si>
  <si>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</si>
  <si>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</si>
  <si>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</si>
  <si>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</si>
  <si>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</si>
  <si>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</si>
  <si>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</si>
  <si>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</si>
  <si>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</si>
  <si>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</si>
  <si>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</si>
  <si>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</si>
  <si>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</si>
  <si>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</si>
  <si>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</si>
  <si>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</si>
  <si>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</si>
  <si>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</si>
  <si>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</si>
  <si>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</si>
  <si>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</si>
  <si>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</si>
  <si>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</si>
  <si>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</si>
  <si>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</si>
  <si>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</si>
  <si>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</si>
  <si>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</si>
  <si>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</si>
  <si>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</si>
  <si>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</si>
  <si>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</si>
  <si>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</si>
  <si>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</si>
  <si>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</si>
  <si>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</si>
  <si>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</si>
  <si>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</si>
  <si>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</si>
  <si>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</si>
  <si>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</si>
  <si>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</si>
  <si>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</si>
  <si>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</si>
  <si>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</si>
  <si>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</si>
  <si>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</si>
  <si>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</si>
  <si>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</si>
  <si>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</si>
  <si>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</si>
  <si>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</si>
  <si>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</si>
  <si>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</si>
  <si>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</si>
  <si>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</si>
  <si>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</si>
  <si>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</si>
  <si>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</si>
  <si>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</si>
  <si>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</si>
  <si>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</si>
  <si>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</si>
  <si>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</si>
  <si>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</si>
  <si>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</si>
  <si>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</si>
  <si>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</si>
  <si>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</si>
  <si>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</si>
  <si>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</si>
  <si>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</si>
  <si>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</si>
  <si>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</si>
  <si>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</si>
  <si>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</si>
  <si>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</si>
  <si>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</si>
  <si>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</si>
  <si>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</si>
  <si>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</si>
  <si>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</si>
  <si>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</si>
  <si>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</si>
  <si>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</si>
  <si>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</si>
  <si>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</si>
  <si>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</si>
  <si>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</si>
  <si>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</si>
  <si>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</si>
  <si>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</si>
  <si>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</si>
  <si>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</si>
  <si>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</si>
  <si>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</si>
  <si>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</si>
  <si>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</si>
  <si>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</si>
  <si>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</si>
  <si>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</si>
  <si>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</si>
  <si>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</si>
  <si>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</si>
  <si>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</si>
  <si>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</si>
  <si>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</si>
  <si>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</si>
  <si>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</si>
  <si>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</si>
  <si>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</si>
  <si>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</si>
  <si>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</si>
  <si>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</si>
  <si>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</si>
  <si>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</si>
  <si>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</si>
  <si>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</si>
  <si>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</si>
  <si>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</si>
  <si>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</si>
  <si>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</si>
  <si>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</si>
  <si>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</si>
  <si>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</si>
  <si>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</si>
  <si>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</si>
  <si>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</si>
  <si>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</si>
  <si>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</si>
  <si>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</si>
  <si>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</si>
  <si>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</si>
  <si>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</si>
  <si>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</si>
  <si>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</si>
  <si>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</si>
  <si>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</si>
  <si>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</si>
  <si>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</si>
  <si>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</si>
  <si>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</si>
  <si>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</si>
  <si>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</si>
  <si>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</si>
  <si>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</si>
  <si>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</si>
  <si>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</si>
  <si>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</si>
  <si>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</si>
  <si>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</si>
  <si>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</si>
  <si>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</si>
  <si>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</si>
  <si>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</si>
  <si>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</si>
  <si>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</si>
  <si>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</si>
  <si>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</si>
  <si>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</si>
  <si>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</si>
  <si>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</si>
  <si>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</si>
  <si>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</si>
  <si>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</si>
  <si>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</si>
  <si>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</si>
  <si>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</si>
  <si>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</si>
  <si>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</si>
  <si>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</si>
  <si>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</si>
  <si>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</si>
  <si>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</si>
  <si>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</si>
  <si>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</si>
  <si>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</si>
  <si>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</si>
  <si>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</si>
  <si>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</si>
  <si>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</si>
  <si>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</si>
  <si>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</si>
  <si>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</si>
  <si>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</si>
  <si>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</si>
  <si>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</si>
  <si>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</si>
  <si>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</si>
  <si>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</si>
  <si>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</si>
  <si>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</si>
  <si>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</si>
  <si>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</si>
  <si>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</si>
  <si>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</si>
  <si>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</si>
  <si>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</si>
  <si>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</si>
  <si>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</si>
  <si>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</si>
  <si>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</si>
  <si>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</si>
  <si>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</si>
  <si>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</si>
  <si>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</si>
  <si>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</si>
  <si>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</si>
  <si>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</si>
  <si>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</si>
  <si>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</si>
  <si>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</si>
  <si>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</si>
  <si>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</si>
  <si>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</si>
  <si>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</si>
  <si>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</si>
  <si>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</si>
  <si>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</si>
  <si>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</si>
  <si>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</si>
  <si>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</si>
  <si>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</si>
  <si>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</si>
  <si>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</si>
  <si>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</si>
  <si>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</si>
  <si>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</si>
  <si>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</si>
  <si>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</si>
  <si>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</si>
  <si>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</si>
  <si>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</si>
  <si>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</si>
  <si>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</si>
  <si>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</si>
  <si>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</si>
  <si>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</si>
  <si>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</si>
  <si>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</si>
  <si>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</si>
  <si>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</si>
  <si>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</si>
  <si>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</si>
  <si>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</si>
  <si>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</si>
  <si>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</si>
  <si>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</si>
  <si>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</si>
  <si>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</si>
  <si>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</si>
  <si>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</si>
  <si>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</si>
  <si>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</si>
  <si>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</si>
  <si>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</si>
  <si>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</si>
  <si>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</si>
  <si>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</si>
  <si>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</si>
  <si>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</si>
  <si>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</si>
  <si>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</si>
  <si>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</si>
  <si>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</si>
  <si>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</si>
  <si>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</si>
  <si>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</si>
  <si>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</si>
  <si>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</si>
  <si>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</si>
  <si>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</si>
  <si>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</si>
  <si>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</si>
  <si>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</si>
  <si>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</si>
  <si>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</si>
  <si>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</si>
  <si>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</si>
  <si>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</si>
  <si>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</si>
  <si>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</si>
  <si>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</si>
  <si>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</si>
  <si>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</si>
  <si>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</si>
  <si>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</si>
  <si>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</si>
  <si>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</si>
  <si>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</si>
  <si>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</si>
  <si>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</si>
  <si>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</si>
  <si>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</si>
  <si>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</si>
  <si>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</si>
  <si>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</si>
  <si>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</si>
  <si>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</si>
  <si>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</si>
  <si>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</si>
  <si>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</si>
  <si>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</si>
  <si>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</si>
  <si>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</si>
  <si>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</si>
  <si>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</si>
  <si>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</si>
  <si>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</si>
  <si>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</si>
  <si>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</si>
  <si>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</si>
  <si>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</si>
  <si>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</si>
  <si>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</si>
  <si>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</si>
  <si>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</si>
  <si>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</si>
  <si>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</si>
  <si>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</si>
  <si>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</si>
  <si>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</si>
  <si>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</si>
  <si>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</si>
  <si>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</si>
  <si>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</si>
  <si>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</si>
  <si>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</si>
  <si>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</si>
  <si>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</si>
  <si>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</si>
  <si>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</si>
  <si>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</si>
  <si>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</si>
  <si>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</si>
  <si>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</si>
  <si>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</si>
  <si>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</si>
  <si>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</si>
  <si>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</si>
  <si>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</si>
  <si>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</si>
  <si>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</si>
  <si>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</si>
  <si>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</si>
  <si>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</si>
  <si>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</si>
  <si>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</si>
  <si>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</si>
  <si>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</si>
  <si>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</si>
  <si>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</si>
  <si>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</si>
  <si>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</si>
  <si>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</si>
  <si>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</si>
  <si>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</si>
  <si>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</si>
  <si>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</si>
  <si>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</si>
  <si>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</si>
  <si>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</si>
  <si>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</si>
  <si>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</si>
  <si>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</si>
  <si>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</si>
  <si>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</si>
  <si>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</si>
  <si>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</si>
  <si>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</si>
  <si>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</si>
  <si>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</si>
  <si>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</si>
  <si>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</si>
  <si>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</si>
  <si>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</si>
  <si>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</si>
  <si>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</si>
  <si>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</si>
  <si>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</si>
  <si>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</si>
  <si>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</si>
  <si>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</si>
  <si>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</si>
  <si>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</si>
  <si>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</si>
  <si>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</si>
  <si>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</si>
  <si>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</si>
  <si>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</si>
  <si>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</si>
  <si>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</si>
  <si>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</si>
  <si>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</si>
  <si>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</si>
  <si>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</si>
  <si>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</si>
  <si>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</si>
  <si>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</si>
  <si>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</si>
  <si>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</si>
  <si>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</si>
  <si>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</si>
  <si>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</si>
  <si>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</si>
  <si>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</si>
  <si>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</si>
  <si>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</si>
  <si>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</si>
  <si>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</si>
  <si>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</si>
  <si>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</si>
  <si>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</si>
  <si>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</si>
  <si>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</si>
  <si>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</si>
  <si>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</si>
  <si>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</si>
  <si>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</si>
  <si>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</si>
  <si>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</si>
  <si>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</si>
  <si>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</si>
  <si>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</si>
  <si>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</si>
  <si>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</si>
  <si>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</si>
  <si>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</si>
  <si>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</si>
  <si>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</si>
  <si>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</si>
  <si>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</si>
  <si>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</si>
  <si>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</si>
  <si>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</si>
  <si>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</si>
  <si>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</si>
  <si>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</si>
  <si>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</si>
  <si>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</si>
  <si>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</si>
  <si>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</si>
  <si>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</si>
  <si>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</si>
  <si>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</si>
  <si>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</si>
  <si>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</si>
  <si>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</si>
  <si>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</si>
  <si>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</si>
  <si>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</si>
  <si>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</si>
  <si>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</si>
  <si>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</si>
  <si>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</si>
  <si>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</si>
  <si>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</si>
  <si>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</si>
  <si>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</si>
  <si>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</si>
  <si>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</si>
  <si>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</si>
  <si>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</si>
  <si>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</si>
  <si>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</si>
  <si>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</si>
  <si>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</si>
  <si>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</si>
  <si>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</si>
  <si>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</si>
  <si>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</si>
  <si>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</si>
  <si>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</si>
  <si>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</si>
  <si>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</si>
  <si>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</si>
  <si>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</si>
  <si>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</si>
  <si>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</si>
  <si>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</si>
  <si>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</si>
  <si>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</si>
  <si>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</si>
  <si>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</si>
  <si>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</si>
  <si>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</si>
  <si>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</si>
  <si>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</si>
  <si>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</si>
  <si>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</si>
  <si>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</si>
  <si>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</si>
  <si>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</si>
  <si>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</si>
  <si>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</si>
  <si>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</si>
  <si>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</si>
  <si>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</si>
  <si>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</si>
  <si>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</si>
  <si>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</si>
  <si>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</si>
  <si>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</si>
  <si>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</si>
  <si>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</si>
  <si>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</si>
  <si>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</si>
  <si>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</si>
  <si>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</si>
  <si>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</si>
  <si>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</si>
  <si>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</si>
  <si>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</si>
  <si>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</si>
  <si>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</si>
  <si>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</si>
  <si>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</si>
  <si>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</si>
  <si>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</si>
  <si>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</si>
  <si>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</si>
  <si>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</si>
  <si>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</si>
  <si>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</si>
  <si>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</si>
  <si>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</si>
  <si>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</si>
  <si>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</si>
  <si>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</si>
  <si>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</si>
  <si>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</si>
  <si>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</si>
  <si>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</si>
  <si>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</si>
  <si>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</si>
  <si>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</si>
  <si>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</si>
  <si>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</si>
  <si>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</si>
  <si>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</si>
  <si>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</si>
  <si>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</si>
  <si>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</si>
  <si>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</si>
  <si>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</si>
  <si>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</si>
  <si>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</si>
  <si>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</si>
  <si>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</si>
  <si>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</si>
  <si>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</si>
  <si>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</si>
  <si>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</si>
  <si>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</si>
  <si>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</si>
  <si>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</si>
  <si>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</si>
  <si>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</si>
  <si>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</si>
  <si>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</si>
  <si>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</si>
  <si>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</si>
  <si>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</si>
  <si>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</si>
  <si>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</si>
  <si>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</si>
  <si>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</si>
  <si>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</si>
  <si>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</si>
  <si>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</si>
  <si>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</si>
  <si>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</si>
  <si>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</si>
  <si>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</si>
  <si>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</si>
  <si>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</si>
  <si>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</si>
  <si>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</si>
  <si>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</si>
  <si>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</si>
  <si>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</si>
  <si>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</si>
  <si>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</si>
  <si>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</si>
  <si>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</si>
  <si>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</si>
  <si>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</si>
  <si>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</si>
  <si>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</si>
  <si>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</si>
  <si>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</si>
  <si>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</si>
  <si>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</si>
  <si>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</si>
  <si>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</si>
  <si>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</si>
  <si>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</si>
  <si>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</si>
  <si>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</si>
  <si>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</si>
  <si>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</si>
  <si>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</si>
  <si>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</si>
  <si>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</si>
  <si>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</si>
  <si>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</si>
  <si>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</si>
  <si>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</si>
  <si>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</si>
  <si>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</si>
  <si>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</si>
  <si>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</si>
  <si>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</si>
  <si>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</si>
  <si>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</si>
  <si>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</si>
  <si>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</si>
  <si>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</si>
  <si>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</si>
  <si>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</si>
  <si>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</si>
  <si>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</si>
  <si>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</si>
  <si>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</si>
  <si>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</si>
  <si>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</si>
  <si>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</si>
  <si>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</si>
  <si>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</si>
  <si>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</si>
  <si>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</si>
  <si>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</si>
  <si>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</si>
  <si>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</si>
  <si>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</si>
  <si>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</si>
  <si>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</si>
  <si>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</si>
  <si>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</si>
  <si>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</si>
  <si>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</si>
  <si>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</si>
  <si>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</si>
  <si>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</si>
  <si>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</si>
  <si>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</si>
  <si>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</si>
  <si>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</si>
  <si>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</si>
  <si>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</si>
  <si>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</si>
  <si>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</si>
  <si>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</si>
  <si>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</si>
  <si>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</si>
  <si>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</si>
  <si>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</si>
  <si>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</si>
  <si>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</si>
  <si>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</si>
  <si>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</si>
  <si>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</si>
  <si>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</si>
  <si>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</si>
  <si>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</si>
  <si>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</si>
  <si>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</si>
  <si>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</si>
  <si>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</si>
  <si>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</si>
  <si>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</si>
  <si>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</si>
  <si>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</si>
  <si>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</si>
  <si>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</si>
  <si>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</si>
  <si>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</si>
  <si>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</si>
  <si>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</si>
  <si>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</si>
  <si>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</si>
  <si>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</si>
  <si>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</si>
  <si>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</si>
  <si>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</si>
  <si>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</si>
  <si>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</si>
  <si>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</si>
  <si>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</si>
  <si>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</si>
  <si>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</si>
  <si>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</si>
  <si>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</si>
  <si>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</si>
  <si>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</si>
  <si>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</si>
  <si>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</si>
  <si>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</si>
  <si>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</si>
  <si>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</si>
  <si>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</si>
  <si>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</si>
  <si>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</si>
  <si>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</si>
  <si>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</si>
  <si>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</si>
  <si>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</si>
  <si>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</si>
  <si>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</si>
  <si>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</si>
  <si>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</si>
  <si>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</si>
  <si>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</si>
  <si>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</si>
  <si>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</si>
  <si>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</si>
  <si>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</si>
  <si>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</si>
  <si>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</si>
  <si>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</si>
  <si>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</si>
  <si>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</si>
  <si>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</si>
  <si>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</si>
  <si>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</si>
  <si>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</si>
  <si>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</si>
  <si>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</si>
  <si>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</si>
  <si>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</si>
  <si>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</si>
  <si>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</si>
  <si>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</si>
  <si>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</si>
  <si>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</si>
  <si>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</si>
  <si>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</si>
  <si>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</si>
  <si>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</si>
  <si>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</si>
  <si>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</si>
  <si>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</si>
  <si>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</si>
  <si>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</si>
  <si>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</si>
  <si>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</si>
  <si>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</si>
  <si>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</si>
  <si>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</si>
  <si>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</si>
  <si>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</si>
  <si>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</si>
  <si>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</si>
  <si>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</si>
  <si>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</si>
  <si>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</si>
  <si>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</si>
  <si>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</si>
  <si>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</si>
  <si>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</si>
  <si>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</si>
  <si>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</si>
  <si>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</si>
  <si>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</si>
  <si>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</si>
  <si>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</si>
  <si>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</si>
  <si>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</si>
  <si>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</si>
  <si>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</si>
  <si>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</si>
  <si>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</si>
  <si>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</si>
  <si>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</si>
  <si>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</si>
  <si>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</si>
  <si>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</si>
  <si>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</si>
  <si>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</si>
  <si>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</si>
  <si>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</si>
  <si>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</si>
  <si>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</si>
  <si>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</si>
  <si>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</si>
  <si>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</si>
  <si>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</si>
  <si>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</si>
  <si>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</si>
  <si>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</si>
  <si>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</si>
  <si>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</si>
  <si>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</si>
  <si>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</si>
  <si>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</si>
  <si>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</si>
  <si>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</si>
  <si>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</si>
  <si>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</si>
  <si>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</si>
  <si>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</si>
  <si>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</si>
  <si>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</si>
  <si>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</si>
  <si>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</si>
  <si>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</si>
  <si>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</si>
  <si>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</si>
  <si>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</si>
  <si>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</si>
  <si>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</si>
  <si>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</si>
  <si>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</si>
  <si>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</si>
  <si>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</si>
  <si>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</si>
  <si>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</si>
  <si>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</si>
  <si>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</si>
  <si>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</si>
  <si>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</si>
  <si>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</si>
  <si>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</si>
  <si>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</si>
  <si>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</si>
  <si>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</si>
  <si>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</si>
  <si>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</si>
  <si>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</si>
  <si>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</si>
  <si>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</si>
  <si>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</si>
  <si>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</si>
  <si>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</si>
  <si>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</si>
  <si>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</si>
  <si>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</si>
  <si>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</si>
  <si>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</si>
  <si>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</si>
  <si>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</si>
  <si>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</si>
  <si>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</si>
  <si>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</si>
  <si>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</si>
  <si>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</si>
  <si>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</si>
  <si>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</si>
  <si>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</si>
  <si>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</si>
  <si>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</si>
  <si>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</si>
  <si>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</si>
  <si>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</si>
  <si>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</si>
  <si>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</si>
  <si>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</si>
  <si>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</si>
  <si>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</si>
  <si>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</si>
  <si>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</si>
  <si>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</si>
  <si>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</si>
  <si>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</si>
  <si>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</si>
  <si>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</si>
  <si>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</si>
  <si>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</si>
  <si>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</si>
  <si>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</si>
  <si>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</si>
  <si>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</si>
  <si>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</si>
  <si>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</si>
  <si>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</si>
  <si>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</si>
  <si>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</si>
  <si>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</si>
  <si>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</si>
  <si>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</si>
  <si>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</si>
  <si>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</si>
  <si>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</si>
  <si>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</si>
  <si>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</si>
  <si>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</si>
  <si>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</si>
  <si>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</si>
  <si>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</si>
  <si>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</si>
  <si>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</si>
  <si>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</si>
  <si>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</si>
  <si>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</si>
  <si>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</si>
  <si>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</si>
  <si>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</si>
  <si>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</si>
  <si>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</si>
  <si>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</si>
  <si>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</si>
  <si>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</si>
  <si>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</si>
  <si>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</si>
  <si>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</si>
  <si>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</si>
  <si>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</si>
  <si>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</si>
  <si>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</si>
  <si>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</si>
  <si>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</si>
  <si>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</si>
  <si>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</si>
  <si>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</si>
  <si>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</si>
  <si>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</si>
  <si>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</si>
  <si>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</si>
  <si>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</si>
  <si>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</si>
  <si>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</si>
  <si>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</si>
  <si>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</si>
  <si>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</si>
  <si>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</si>
  <si>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</si>
  <si>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</si>
  <si>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</si>
  <si>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</si>
  <si>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</si>
  <si>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</si>
  <si>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</si>
  <si>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</si>
  <si>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</si>
  <si>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</si>
  <si>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</si>
  <si>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</si>
  <si>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</si>
  <si>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</si>
  <si>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</si>
  <si>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</si>
  <si>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</si>
  <si>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</si>
  <si>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</si>
  <si>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</si>
  <si>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</si>
  <si>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</si>
  <si>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</si>
  <si>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</si>
  <si>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</si>
  <si>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</si>
  <si>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</si>
  <si>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</si>
  <si>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</si>
  <si>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</si>
  <si>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</si>
  <si>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</si>
  <si>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</si>
  <si>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</si>
  <si>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</si>
  <si>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</si>
  <si>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</si>
  <si>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</si>
  <si>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</si>
  <si>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</si>
  <si>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</si>
  <si>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</si>
  <si>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</si>
  <si>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</si>
  <si>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</si>
  <si>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</si>
  <si>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</si>
  <si>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</si>
  <si>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</si>
  <si>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</si>
  <si>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</si>
  <si>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</si>
  <si>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</si>
  <si>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</si>
  <si>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</si>
  <si>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</si>
  <si>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</si>
  <si>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</si>
  <si>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</si>
  <si>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</si>
  <si>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</si>
  <si>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</si>
  <si>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</si>
  <si>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</si>
  <si>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</si>
  <si>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</si>
  <si>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</si>
  <si>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</si>
  <si>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</si>
  <si>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</si>
  <si>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</si>
  <si>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</si>
  <si>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</si>
  <si>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</si>
  <si>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</si>
  <si>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</si>
  <si>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</si>
  <si>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</si>
  <si>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</si>
  <si>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</si>
  <si>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</si>
  <si>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</si>
  <si>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</si>
  <si>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</si>
  <si>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</si>
  <si>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</si>
  <si>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</si>
  <si>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</si>
  <si>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</si>
  <si>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</si>
  <si>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</si>
  <si>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</si>
  <si>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</si>
  <si>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</si>
  <si>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</si>
  <si>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</si>
  <si>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</si>
  <si>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</si>
  <si>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</si>
  <si>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</si>
  <si>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</si>
  <si>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</si>
  <si>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</si>
  <si>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</si>
  <si>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</si>
  <si>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</si>
  <si>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</si>
  <si>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</si>
  <si>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</si>
  <si>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</si>
  <si>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</si>
  <si>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</si>
  <si>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</si>
  <si>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</si>
  <si>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</si>
  <si>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</si>
  <si>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</si>
  <si>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</si>
  <si>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</si>
  <si>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</si>
  <si>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</si>
  <si>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</si>
  <si>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</si>
  <si>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</si>
  <si>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</si>
  <si>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</si>
  <si>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</si>
  <si>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</si>
  <si>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</si>
  <si>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</si>
  <si>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</si>
  <si>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</si>
  <si>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</si>
  <si>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</si>
  <si>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</si>
  <si>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</si>
  <si>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</si>
  <si>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</si>
  <si>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</si>
  <si>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</si>
  <si>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</si>
  <si>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</si>
  <si>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</si>
  <si>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</si>
  <si>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</si>
  <si>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</si>
  <si>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</si>
  <si>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</si>
  <si>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</si>
  <si>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</si>
  <si>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</si>
  <si>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</si>
  <si>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</si>
  <si>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</si>
  <si>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</si>
  <si>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</si>
  <si>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</si>
  <si>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</si>
  <si>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</si>
  <si>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</si>
  <si>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</si>
  <si>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</si>
  <si>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</si>
  <si>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</si>
  <si>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</si>
  <si>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</si>
  <si>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</si>
  <si>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</si>
  <si>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</si>
  <si>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</si>
  <si>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</si>
  <si>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</si>
  <si>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</si>
  <si>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</si>
  <si>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</si>
  <si>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</si>
  <si>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</si>
  <si>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</si>
  <si>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</si>
  <si>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</si>
  <si>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</si>
  <si>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</si>
  <si>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</si>
  <si>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</si>
  <si>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</si>
  <si>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</si>
  <si>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</si>
  <si>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</si>
  <si>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</si>
  <si>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</si>
  <si>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</si>
  <si>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</si>
  <si>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</si>
  <si>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</si>
  <si>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</si>
  <si>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</si>
  <si>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</si>
  <si>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</si>
  <si>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</si>
  <si>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</si>
  <si>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</si>
  <si>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</si>
  <si>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</si>
  <si>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</si>
  <si>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</si>
  <si>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</si>
  <si>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</si>
  <si>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</si>
  <si>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</si>
  <si>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</si>
  <si>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</si>
  <si>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</si>
  <si>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</si>
  <si>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</si>
  <si>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</si>
  <si>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</si>
  <si>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</si>
  <si>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</si>
  <si>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</si>
  <si>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</si>
  <si>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</si>
  <si>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</si>
  <si>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</si>
  <si>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</si>
  <si>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</si>
  <si>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</si>
  <si>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</si>
  <si>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</si>
  <si>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</si>
  <si>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</si>
  <si>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</si>
  <si>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</si>
  <si>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</si>
  <si>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</si>
  <si>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</si>
  <si>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</si>
  <si>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</si>
  <si>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</si>
  <si>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</si>
  <si>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</si>
  <si>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</si>
  <si>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</si>
  <si>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</si>
  <si>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</si>
  <si>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</si>
  <si>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</si>
  <si>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</si>
  <si>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</si>
  <si>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</si>
  <si>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</si>
  <si>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</si>
  <si>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</si>
  <si>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</si>
  <si>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</si>
  <si>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</si>
  <si>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</si>
  <si>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</si>
  <si>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</si>
  <si>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</si>
  <si>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</si>
  <si>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</si>
  <si>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</si>
  <si>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</si>
  <si>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</si>
  <si>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</si>
  <si>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</si>
  <si>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</si>
  <si>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</si>
  <si>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</si>
  <si>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</si>
  <si>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</si>
  <si>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</si>
  <si>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</si>
  <si>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</si>
  <si>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</si>
  <si>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</si>
  <si>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</si>
  <si>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</si>
  <si>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</si>
  <si>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</si>
  <si>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</si>
  <si>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</si>
  <si>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</si>
  <si>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</si>
  <si>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</si>
  <si>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</si>
  <si>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</si>
  <si>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</si>
  <si>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</si>
  <si>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</si>
  <si>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</si>
  <si>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</si>
  <si>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</si>
  <si>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</si>
  <si>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</si>
  <si>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</si>
  <si>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</si>
  <si>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</si>
  <si>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</si>
  <si>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</si>
  <si>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</si>
  <si>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</si>
  <si>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</si>
  <si>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</si>
  <si>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</si>
  <si>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</si>
  <si>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</si>
  <si>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</si>
  <si>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</si>
  <si>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</si>
  <si>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</si>
  <si>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</si>
  <si>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</si>
  <si>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</si>
  <si>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</si>
  <si>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</si>
  <si>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</si>
  <si>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</si>
  <si>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</si>
  <si>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</si>
  <si>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</si>
  <si>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</si>
  <si>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</si>
  <si>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</si>
  <si>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</si>
  <si>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</si>
  <si>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</si>
  <si>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</si>
  <si>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</si>
  <si>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</si>
  <si>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</si>
  <si>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</si>
  <si>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</si>
  <si>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</si>
  <si>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</si>
  <si>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</si>
  <si>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</si>
  <si>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</si>
  <si>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</si>
  <si>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</si>
  <si>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</si>
  <si>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</si>
  <si>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</si>
  <si>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</si>
  <si>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</si>
  <si>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</si>
  <si>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</si>
  <si>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</si>
  <si>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</si>
  <si>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</si>
  <si>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</si>
  <si>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</si>
  <si>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</si>
  <si>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</si>
  <si>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</si>
  <si>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</si>
  <si>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</si>
  <si>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</si>
  <si>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</si>
  <si>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</si>
  <si>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</si>
  <si>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</si>
  <si>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</si>
  <si>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</si>
  <si>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</si>
  <si>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</si>
  <si>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</si>
  <si>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</si>
  <si>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</si>
  <si>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</si>
  <si>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</si>
  <si>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</si>
  <si>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</si>
  <si>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</si>
  <si>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</si>
  <si>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</si>
  <si>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</si>
  <si>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</si>
  <si>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</si>
  <si>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</si>
  <si>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</si>
  <si>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</si>
  <si>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</si>
  <si>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</si>
  <si>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</si>
  <si>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</si>
  <si>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</si>
  <si>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</si>
  <si>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</si>
  <si>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</si>
  <si>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</si>
  <si>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</si>
  <si>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</si>
  <si>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</si>
  <si>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</si>
  <si>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</si>
  <si>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</si>
  <si>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</si>
  <si>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</si>
  <si>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</si>
  <si>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</si>
  <si>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</si>
  <si>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</si>
  <si>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</si>
  <si>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</si>
  <si>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</si>
  <si>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</si>
  <si>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</si>
  <si>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</si>
  <si>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</si>
  <si>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</si>
  <si>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</si>
  <si>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</si>
  <si>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</si>
  <si>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</si>
  <si>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</si>
  <si>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</si>
  <si>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</si>
  <si>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</si>
  <si>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</si>
  <si>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</si>
  <si>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</si>
  <si>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</si>
  <si>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</si>
  <si>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</si>
  <si>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</si>
  <si>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</si>
  <si>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</si>
  <si>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</si>
  <si>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</si>
  <si>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</si>
  <si>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</si>
  <si>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</si>
  <si>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</si>
  <si>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</si>
  <si>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</si>
  <si>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</si>
  <si>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</si>
  <si>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</si>
  <si>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</si>
  <si>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</si>
  <si>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</si>
  <si>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</si>
  <si>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</si>
  <si>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</si>
  <si>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</si>
  <si>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</si>
  <si>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</si>
  <si>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</si>
  <si>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</si>
  <si>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</si>
  <si>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</si>
  <si>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</si>
  <si>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</si>
  <si>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</si>
  <si>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</si>
  <si>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</si>
  <si>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</si>
  <si>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</si>
  <si>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</si>
  <si>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</si>
  <si>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</si>
  <si>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</si>
  <si>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</si>
  <si>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</si>
  <si>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</si>
  <si>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</si>
  <si>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</si>
  <si>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</si>
  <si>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</si>
  <si>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</si>
  <si>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</si>
  <si>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</si>
  <si>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</si>
  <si>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</si>
  <si>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</si>
  <si>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</si>
  <si>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</si>
  <si>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</si>
  <si>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</si>
  <si>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</si>
  <si>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</si>
  <si>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</si>
  <si>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</si>
  <si>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</si>
  <si>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</si>
  <si>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</si>
  <si>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</si>
  <si>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</si>
  <si>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</si>
  <si>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</si>
  <si>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</si>
  <si>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</si>
  <si>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</si>
  <si>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</si>
  <si>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</si>
  <si>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</si>
  <si>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</si>
  <si>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</si>
  <si>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</si>
  <si>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</si>
  <si>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</si>
  <si>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</si>
  <si>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</si>
  <si>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</si>
  <si>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</si>
  <si>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</si>
  <si>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</si>
  <si>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</si>
  <si>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</si>
  <si>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</si>
  <si>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</si>
  <si>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</si>
  <si>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</si>
  <si>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</si>
  <si>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</si>
  <si>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</si>
  <si>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</si>
  <si>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</si>
  <si>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</si>
  <si>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</si>
  <si>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</si>
  <si>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</si>
  <si>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</si>
  <si>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</si>
  <si>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</si>
  <si>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</si>
  <si>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</si>
  <si>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</si>
  <si>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</si>
  <si>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</si>
  <si>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</si>
  <si>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</si>
  <si>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</si>
  <si>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</si>
  <si>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</si>
  <si>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</si>
  <si>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</si>
  <si>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</si>
  <si>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</si>
  <si>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</si>
  <si>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</si>
  <si>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</si>
  <si>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</si>
  <si>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</si>
  <si>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</si>
  <si>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</si>
  <si>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</si>
  <si>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</si>
  <si>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</si>
  <si>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</si>
  <si>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</si>
  <si>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</si>
  <si>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</si>
  <si>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</si>
  <si>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</si>
  <si>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</si>
  <si>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</si>
  <si>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</si>
  <si>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</si>
  <si>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</si>
  <si>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</si>
  <si>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</si>
  <si>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</si>
  <si>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</si>
  <si>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</si>
  <si>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</si>
  <si>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</si>
  <si>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</si>
  <si>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</si>
  <si>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</si>
  <si>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</si>
  <si>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</si>
  <si>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</si>
  <si>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</si>
  <si>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</si>
  <si>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</si>
  <si>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</si>
  <si>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</si>
  <si>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</si>
  <si>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</si>
  <si>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</si>
  <si>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</si>
  <si>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</si>
  <si>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</si>
  <si>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</si>
  <si>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</si>
  <si>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</si>
  <si>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</si>
  <si>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</si>
  <si>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</si>
  <si>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</si>
  <si>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</si>
  <si>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</si>
  <si>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</si>
  <si>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</si>
  <si>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</si>
  <si>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</si>
  <si>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</si>
  <si>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</si>
  <si>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</si>
  <si>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</si>
  <si>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</si>
  <si>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</si>
  <si>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</si>
  <si>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</si>
  <si>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</si>
  <si>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</si>
  <si>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</si>
  <si>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</si>
  <si>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</si>
  <si>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</si>
  <si>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</si>
  <si>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</si>
  <si>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</si>
  <si>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</si>
  <si>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</si>
  <si>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</si>
  <si>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</si>
  <si>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</si>
  <si>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</si>
  <si>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</si>
  <si>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</si>
  <si>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</si>
  <si>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</si>
  <si>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</si>
  <si>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</si>
  <si>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</si>
  <si>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</si>
  <si>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</si>
  <si>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</si>
  <si>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</si>
  <si>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</si>
  <si>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</si>
  <si>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</si>
  <si>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</si>
  <si>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</si>
  <si>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</si>
  <si>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</si>
  <si>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</si>
  <si>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</si>
  <si>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</si>
  <si>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</si>
  <si>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</si>
  <si>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</si>
  <si>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</si>
  <si>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</si>
  <si>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</si>
  <si>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</si>
  <si>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</si>
  <si>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</si>
  <si>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</si>
  <si>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</si>
  <si>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</si>
  <si>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</si>
  <si>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</si>
  <si>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</si>
  <si>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</si>
  <si>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</si>
  <si>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</si>
  <si>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</si>
  <si>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</si>
  <si>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</si>
  <si>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</si>
  <si>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</si>
  <si>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</si>
  <si>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</si>
  <si>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</si>
  <si>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</si>
  <si>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</si>
  <si>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</si>
  <si>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</si>
  <si>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</si>
  <si>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</si>
  <si>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</si>
  <si>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</si>
  <si>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</si>
  <si>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</si>
  <si>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</si>
  <si>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</si>
  <si>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</si>
  <si>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</si>
  <si>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</si>
  <si>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</si>
  <si>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</si>
  <si>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</si>
  <si>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</si>
  <si>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</si>
  <si>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</si>
  <si>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</si>
  <si>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</si>
  <si>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</si>
  <si>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</si>
  <si>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</si>
  <si>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</si>
  <si>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</si>
  <si>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</si>
  <si>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</si>
  <si>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</si>
  <si>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</si>
  <si>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</si>
  <si>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</si>
  <si>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</si>
  <si>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</si>
  <si>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</si>
  <si>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</si>
  <si>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</si>
  <si>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</si>
  <si>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</si>
  <si>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</si>
  <si>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</si>
  <si>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</si>
  <si>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</si>
  <si>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</si>
  <si>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</si>
  <si>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</si>
  <si>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</si>
  <si>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</si>
  <si>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</si>
  <si>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</si>
  <si>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</si>
  <si>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</si>
  <si>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</si>
  <si>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</si>
  <si>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</si>
  <si>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</si>
  <si>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</si>
  <si>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</si>
  <si>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</si>
  <si>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</si>
  <si>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</si>
  <si>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</si>
  <si>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</si>
  <si>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</si>
  <si>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</si>
  <si>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</si>
  <si>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</si>
  <si>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</si>
  <si>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</si>
  <si>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</si>
  <si>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</si>
  <si>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</si>
  <si>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</si>
  <si>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</si>
  <si>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</si>
  <si>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</si>
  <si>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</si>
  <si>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</si>
  <si>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</si>
  <si>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</si>
  <si>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</si>
  <si>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</si>
  <si>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</si>
  <si>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</si>
  <si>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</si>
  <si>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</si>
  <si>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</si>
  <si>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</si>
  <si>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</si>
  <si>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</si>
  <si>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</si>
  <si>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</si>
  <si>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</si>
  <si>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</si>
  <si>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</si>
  <si>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</si>
  <si>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</si>
  <si>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</si>
  <si>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</si>
  <si>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</si>
  <si>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</si>
  <si>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</si>
  <si>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</si>
  <si>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</si>
  <si>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</si>
  <si>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</si>
  <si>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</si>
  <si>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</si>
  <si>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</si>
  <si>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</si>
  <si>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</si>
  <si>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</si>
  <si>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</si>
  <si>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</si>
  <si>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</si>
  <si>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</si>
  <si>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</si>
  <si>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</si>
  <si>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</si>
  <si>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</si>
  <si>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</si>
  <si>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</si>
  <si>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</si>
  <si>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</si>
  <si>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</si>
  <si>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</si>
  <si>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</si>
  <si>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</si>
  <si>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</si>
  <si>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</si>
  <si>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</si>
  <si>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</si>
  <si>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</si>
  <si>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</si>
  <si>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</si>
  <si>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</si>
  <si>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</si>
  <si>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</si>
  <si>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</si>
  <si>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</si>
  <si>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</si>
  <si>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</si>
  <si>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</si>
  <si>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</si>
  <si>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</si>
  <si>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</si>
  <si>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</si>
  <si>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</si>
  <si>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</si>
  <si>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</si>
  <si>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</si>
  <si>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</si>
  <si>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</si>
  <si>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</si>
  <si>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</si>
  <si>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</si>
  <si>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</si>
  <si>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</si>
  <si>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</si>
  <si>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</si>
  <si>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</si>
  <si>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</si>
  <si>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</si>
  <si>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</si>
  <si>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</si>
  <si>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</si>
  <si>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</si>
  <si>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</si>
  <si>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</si>
  <si>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</si>
  <si>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</si>
  <si>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</si>
  <si>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</si>
  <si>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</si>
  <si>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</si>
  <si>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</si>
  <si>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</si>
  <si>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</si>
  <si>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</si>
  <si>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</si>
  <si>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</si>
  <si>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</si>
  <si>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</si>
  <si>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</si>
  <si>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</si>
  <si>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</si>
  <si>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</si>
  <si>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</si>
  <si>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</si>
  <si>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</si>
  <si>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</si>
  <si>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</si>
  <si>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</si>
  <si>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</si>
  <si>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</si>
  <si>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</si>
  <si>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</si>
  <si>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</si>
  <si>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</si>
  <si>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</si>
  <si>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</si>
  <si>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</si>
  <si>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</si>
  <si>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</si>
  <si>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</si>
  <si>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</si>
  <si>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</si>
  <si>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</si>
  <si>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</si>
  <si>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</si>
  <si>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</si>
  <si>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</si>
  <si>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</si>
  <si>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</si>
  <si>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</si>
  <si>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</si>
  <si>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</si>
  <si>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</si>
  <si>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</si>
  <si>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</si>
  <si>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</si>
  <si>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</si>
  <si>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</si>
  <si>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</si>
  <si>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</si>
  <si>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</si>
  <si>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</si>
  <si>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</si>
  <si>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</si>
  <si>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</si>
  <si>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</si>
  <si>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</si>
  <si>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</si>
  <si>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</si>
  <si>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</si>
  <si>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</si>
  <si>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</si>
  <si>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</si>
  <si>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</si>
  <si>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</si>
  <si>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</si>
  <si>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</si>
  <si>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</si>
  <si>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</si>
  <si>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</si>
  <si>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</si>
  <si>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</si>
  <si>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</si>
  <si>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</si>
  <si>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</si>
  <si>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</si>
  <si>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</si>
  <si>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</si>
  <si>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</si>
  <si>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</si>
  <si>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</si>
  <si>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</si>
  <si>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</si>
  <si>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</si>
  <si>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</si>
  <si>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</si>
  <si>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</si>
  <si>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</si>
  <si>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</si>
  <si>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</si>
  <si>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</si>
  <si>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</si>
  <si>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</si>
  <si>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</si>
  <si>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</si>
  <si>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</si>
  <si>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</si>
  <si>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</si>
  <si>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</si>
  <si>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</si>
  <si>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</si>
  <si>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</si>
  <si>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</si>
  <si>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</si>
  <si>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</si>
  <si>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</si>
  <si>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</si>
  <si>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</si>
  <si>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</si>
  <si>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</si>
  <si>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</si>
  <si>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</si>
  <si>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</si>
  <si>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</si>
  <si>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</si>
  <si>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</si>
  <si>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</si>
  <si>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</si>
  <si>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</si>
  <si>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</si>
  <si>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</si>
  <si>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</si>
  <si>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</si>
  <si>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</si>
  <si>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</si>
  <si>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</si>
  <si>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</si>
  <si>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</si>
  <si>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</si>
  <si>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</si>
  <si>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</si>
  <si>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</si>
  <si>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</si>
  <si>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</si>
  <si>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</si>
  <si>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</si>
  <si>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</si>
  <si>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</si>
  <si>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</si>
  <si>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</si>
  <si>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</si>
  <si>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</si>
  <si>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</si>
  <si>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</si>
  <si>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</si>
  <si>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</si>
  <si>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</si>
  <si>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</si>
  <si>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</si>
  <si>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</si>
  <si>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</si>
  <si>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</si>
  <si>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</si>
  <si>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</si>
  <si>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</si>
  <si>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</si>
  <si>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</si>
  <si>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</si>
  <si>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</si>
  <si>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</si>
  <si>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</si>
  <si>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</si>
  <si>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</si>
  <si>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</si>
  <si>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</si>
  <si>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</si>
  <si>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</si>
  <si>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</si>
  <si>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</si>
  <si>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</si>
  <si>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</si>
  <si>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</si>
  <si>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</si>
  <si>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</si>
  <si>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</si>
  <si>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</si>
  <si>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</si>
  <si>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</si>
  <si>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</si>
  <si>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</si>
  <si>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</si>
  <si>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</si>
  <si>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</si>
  <si>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</si>
  <si>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</si>
  <si>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</si>
  <si>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</si>
  <si>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</si>
  <si>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</si>
  <si>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</si>
  <si>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</si>
  <si>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</si>
  <si>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</si>
  <si>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</si>
  <si>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</si>
  <si>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</si>
  <si>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</si>
  <si>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</si>
  <si>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</si>
  <si>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</si>
  <si>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</si>
  <si>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</si>
  <si>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</si>
  <si>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</si>
  <si>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</si>
  <si>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</si>
  <si>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</si>
  <si>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</si>
  <si>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</si>
  <si>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</si>
  <si>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</si>
  <si>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</si>
  <si>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</si>
  <si>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</si>
  <si>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</si>
  <si>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</si>
  <si>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</si>
  <si>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</si>
  <si>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</si>
  <si>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</si>
  <si>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</si>
  <si>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</si>
  <si>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</si>
  <si>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</si>
  <si>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</si>
  <si>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</si>
  <si>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</si>
  <si>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</si>
  <si>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</si>
  <si>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</si>
  <si>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</si>
  <si>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</si>
  <si>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</si>
  <si>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</si>
  <si>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</si>
  <si>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</si>
  <si>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</si>
  <si>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</si>
  <si>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</si>
  <si>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</si>
  <si>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</si>
  <si>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</si>
  <si>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</si>
  <si>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</si>
  <si>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</si>
  <si>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</si>
  <si>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</si>
  <si>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</si>
  <si>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</si>
  <si>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</si>
  <si>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</si>
  <si>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</si>
  <si>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</si>
  <si>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</si>
  <si>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</si>
  <si>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</si>
  <si>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</si>
  <si>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</si>
  <si>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</si>
  <si>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</si>
  <si>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</si>
  <si>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</si>
  <si>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</si>
  <si>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</si>
  <si>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</si>
  <si>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</si>
  <si>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</si>
  <si>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</si>
  <si>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</si>
  <si>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</si>
  <si>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</si>
  <si>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</si>
  <si>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</si>
  <si>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</si>
  <si>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</si>
  <si>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</si>
  <si>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</si>
  <si>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</si>
  <si>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</si>
  <si>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</si>
  <si>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</si>
  <si>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</si>
  <si>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</si>
  <si>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</si>
  <si>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</si>
  <si>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</si>
  <si>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</si>
  <si>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</si>
  <si>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</si>
  <si>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</si>
  <si>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</si>
  <si>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</si>
  <si>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</si>
  <si>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</si>
  <si>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</si>
  <si>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</si>
  <si>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</si>
  <si>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</si>
  <si>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</si>
  <si>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</si>
  <si>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</si>
  <si>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</si>
  <si>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</si>
  <si>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</si>
  <si>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</si>
  <si>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</si>
  <si>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</si>
  <si>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</si>
  <si>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</si>
  <si>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</si>
  <si>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</si>
  <si>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</si>
  <si>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</si>
  <si>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</si>
  <si>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</si>
  <si>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</si>
  <si>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</si>
  <si>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</si>
  <si>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</si>
  <si>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</si>
  <si>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</si>
  <si>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</si>
  <si>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</si>
  <si>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</si>
  <si>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</si>
  <si>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</si>
  <si>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</si>
  <si>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</si>
  <si>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</si>
  <si>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</si>
  <si>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</si>
  <si>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</si>
  <si>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</si>
  <si>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</si>
  <si>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</si>
  <si>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</si>
  <si>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</si>
  <si>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</si>
  <si>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</si>
  <si>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</si>
  <si>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</si>
  <si>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</si>
  <si>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</si>
  <si>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</si>
  <si>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</si>
  <si>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</si>
  <si>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</si>
  <si>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</si>
  <si>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</si>
  <si>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</si>
  <si>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</si>
  <si>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</si>
  <si>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</si>
  <si>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</si>
  <si>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</si>
  <si>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</si>
  <si>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</si>
  <si>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</si>
  <si>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</si>
  <si>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</si>
  <si>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</si>
  <si>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</si>
  <si>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</si>
  <si>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</si>
  <si>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</si>
  <si>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</si>
  <si>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</si>
  <si>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</si>
  <si>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</si>
  <si>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</si>
  <si>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</si>
  <si>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</si>
  <si>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</si>
  <si>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</si>
  <si>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</si>
  <si>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</si>
  <si>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</si>
  <si>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</si>
  <si>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</si>
  <si>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</si>
  <si>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</si>
  <si>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</si>
  <si>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</si>
  <si>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</si>
  <si>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</si>
  <si>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</si>
  <si>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</si>
  <si>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</si>
  <si>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</si>
  <si>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</si>
  <si>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</si>
  <si>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</si>
  <si>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</si>
  <si>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</si>
  <si>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</si>
  <si>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</si>
  <si>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</si>
  <si>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</si>
  <si>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</si>
  <si>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</si>
  <si>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</si>
  <si>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</si>
  <si>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</si>
  <si>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</si>
  <si>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</si>
  <si>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</si>
  <si>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</si>
  <si>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</si>
  <si>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</si>
  <si>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</si>
  <si>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</si>
  <si>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</si>
  <si>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</si>
  <si>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</si>
  <si>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</si>
  <si>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</si>
  <si>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</si>
  <si>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</si>
  <si>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</si>
  <si>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</si>
  <si>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</si>
  <si>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</si>
  <si>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</si>
  <si>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</si>
  <si>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</si>
  <si>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</si>
  <si>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</si>
  <si>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</si>
  <si>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</si>
  <si>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</si>
  <si>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</si>
  <si>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</si>
  <si>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</si>
  <si>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</si>
  <si>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</si>
  <si>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</si>
  <si>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</si>
  <si>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</si>
  <si>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</si>
  <si>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</si>
  <si>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</si>
  <si>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</si>
  <si>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</si>
  <si>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</si>
  <si>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</si>
  <si>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</si>
  <si>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</si>
  <si>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</si>
  <si>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</si>
  <si>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</si>
  <si>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</si>
  <si>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</si>
  <si>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</si>
  <si>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</si>
  <si>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</si>
  <si>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</si>
  <si>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</si>
  <si>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</si>
  <si>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</si>
  <si>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</si>
  <si>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</si>
  <si>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</si>
  <si>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</si>
  <si>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</si>
  <si>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</si>
  <si>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</si>
  <si>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</si>
  <si>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</si>
  <si>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</si>
  <si>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</si>
  <si>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</si>
  <si>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</si>
  <si>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</si>
  <si>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</si>
  <si>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</si>
  <si>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</si>
  <si>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</si>
  <si>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</si>
  <si>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</si>
  <si>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</si>
  <si>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</si>
  <si>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</si>
  <si>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</si>
  <si>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</si>
  <si>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</si>
  <si>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</si>
  <si>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</si>
  <si>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</si>
  <si>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</si>
  <si>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</si>
  <si>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</si>
  <si>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</si>
  <si>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</si>
  <si>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</si>
  <si>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</si>
  <si>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</si>
  <si>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</si>
  <si>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</si>
  <si>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</si>
  <si>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</si>
  <si>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</si>
  <si>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</si>
  <si>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</si>
  <si>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</si>
  <si>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</si>
  <si>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</si>
  <si>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</si>
  <si>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</si>
  <si>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</si>
  <si>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</si>
  <si>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</si>
  <si>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</si>
  <si>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</si>
  <si>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</si>
  <si>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</si>
  <si>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</si>
  <si>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</si>
  <si>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</si>
  <si>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</si>
  <si>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</si>
  <si>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</si>
  <si>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</si>
  <si>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</si>
  <si>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</si>
  <si>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</si>
  <si>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</si>
  <si>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</si>
  <si>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</si>
  <si>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</si>
  <si>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</si>
  <si>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</si>
  <si>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</si>
  <si>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</si>
  <si>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</si>
  <si>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</si>
  <si>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</si>
  <si>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</si>
  <si>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</si>
  <si>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</si>
  <si>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</si>
  <si>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</si>
  <si>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</si>
  <si>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</si>
  <si>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</si>
  <si>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</si>
  <si>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</si>
  <si>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</si>
  <si>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</si>
  <si>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</si>
  <si>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</si>
  <si>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</si>
  <si>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</si>
  <si>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</si>
  <si>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</si>
  <si>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</si>
  <si>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</si>
  <si>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</si>
  <si>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</si>
  <si>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</si>
  <si>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</si>
  <si>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</si>
  <si>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</si>
  <si>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</si>
  <si>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</si>
  <si>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</si>
  <si>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</si>
  <si>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</si>
  <si>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</si>
  <si>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</si>
  <si>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</si>
  <si>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</si>
  <si>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</si>
  <si>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</si>
  <si>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</si>
  <si>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</si>
  <si>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</si>
  <si>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</si>
  <si>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</si>
  <si>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</si>
  <si>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</si>
  <si>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</si>
  <si>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</si>
  <si>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</si>
  <si>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</si>
  <si>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</si>
  <si>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</si>
  <si>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</si>
  <si>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</si>
  <si>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</si>
  <si>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</si>
  <si>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</si>
  <si>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</si>
  <si>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</si>
  <si>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</si>
  <si>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</si>
  <si>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</si>
  <si>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</si>
  <si>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</si>
  <si>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</si>
  <si>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</si>
  <si>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</si>
  <si>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</si>
  <si>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</si>
  <si>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</si>
  <si>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</si>
  <si>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</si>
  <si>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</si>
  <si>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</si>
  <si>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</si>
  <si>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</si>
  <si>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</si>
  <si>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</si>
  <si>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</si>
  <si>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</si>
  <si>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</si>
  <si>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</si>
  <si>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</si>
  <si>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</si>
  <si>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</si>
  <si>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</si>
  <si>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</si>
  <si>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</si>
  <si>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</si>
  <si>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</si>
  <si>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</si>
  <si>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</si>
  <si>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</si>
  <si>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</si>
  <si>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</si>
  <si>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</si>
  <si>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</si>
  <si>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</si>
  <si>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</si>
  <si>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</si>
  <si>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</si>
  <si>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</si>
  <si>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</si>
  <si>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</si>
  <si>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</si>
  <si>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</si>
  <si>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</si>
  <si>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</si>
  <si>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</si>
  <si>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</si>
  <si>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</si>
  <si>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</si>
  <si>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</si>
  <si>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</si>
  <si>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</si>
  <si>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</si>
  <si>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</si>
  <si>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</si>
  <si>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</si>
  <si>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</si>
  <si>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</si>
  <si>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</si>
  <si>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</si>
  <si>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</si>
  <si>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</si>
  <si>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</si>
  <si>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</si>
  <si>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</si>
  <si>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</si>
  <si>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</si>
  <si>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</si>
  <si>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</si>
  <si>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</si>
  <si>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</si>
  <si>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</si>
  <si>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</si>
  <si>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</si>
  <si>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</si>
  <si>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</si>
  <si>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</si>
  <si>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</si>
  <si>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</si>
  <si>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</si>
  <si>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</si>
  <si>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</si>
  <si>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</si>
  <si>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</si>
  <si>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</si>
  <si>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</si>
  <si>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</si>
  <si>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</si>
  <si>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</si>
  <si>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</si>
  <si>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</si>
  <si>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</si>
  <si>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</si>
  <si>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</si>
  <si>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</si>
  <si>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</si>
  <si>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</si>
  <si>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</si>
  <si>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</si>
  <si>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</si>
  <si>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</si>
  <si>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</si>
  <si>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</si>
  <si>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</si>
  <si>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</si>
  <si>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</si>
  <si>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</si>
  <si>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</si>
  <si>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</si>
  <si>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</si>
  <si>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</si>
  <si>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</si>
  <si>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</si>
  <si>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</si>
  <si>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</si>
  <si>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</si>
  <si>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</si>
  <si>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</si>
  <si>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</si>
  <si>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</si>
  <si>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</si>
  <si>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</si>
  <si>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</si>
  <si>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</si>
  <si>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</si>
  <si>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</si>
  <si>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</si>
  <si>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</si>
  <si>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</si>
  <si>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</si>
  <si>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</si>
  <si>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</si>
  <si>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</si>
  <si>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</si>
  <si>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</si>
  <si>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</si>
  <si>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</si>
  <si>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</si>
  <si>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</si>
  <si>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</si>
  <si>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</si>
  <si>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</si>
  <si>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</si>
  <si>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</si>
  <si>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</si>
  <si>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</si>
  <si>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</si>
  <si>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</si>
  <si>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</si>
  <si>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</si>
  <si>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</si>
  <si>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</si>
  <si>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</si>
  <si>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</si>
  <si>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</si>
  <si>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</si>
  <si>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</si>
  <si>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</si>
  <si>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</si>
  <si>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</si>
  <si>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</si>
  <si>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</si>
  <si>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</si>
  <si>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</si>
  <si>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</si>
  <si>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</si>
  <si>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</si>
  <si>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</si>
  <si>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</si>
  <si>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</si>
  <si>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</si>
  <si>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</si>
  <si>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</si>
  <si>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</si>
  <si>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</si>
  <si>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</si>
  <si>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</si>
  <si>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</si>
  <si>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</si>
  <si>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</si>
  <si>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</si>
  <si>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</si>
  <si>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</si>
  <si>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</si>
  <si>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</si>
  <si>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</si>
  <si>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</si>
  <si>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</si>
  <si>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</si>
  <si>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</si>
  <si>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</si>
  <si>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</si>
  <si>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</si>
  <si>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</si>
  <si>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</si>
  <si>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</si>
  <si>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</si>
  <si>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</si>
  <si>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</si>
  <si>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</si>
  <si>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</si>
  <si>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</si>
  <si>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</si>
  <si>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</si>
  <si>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</si>
  <si>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</si>
  <si>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</si>
  <si>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</si>
  <si>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</si>
  <si>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</si>
  <si>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</si>
  <si>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</si>
  <si>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</si>
  <si>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</si>
  <si>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</si>
  <si>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</si>
  <si>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</si>
  <si>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</si>
  <si>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</si>
  <si>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</si>
  <si>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</si>
  <si>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</si>
  <si>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</si>
  <si>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</si>
  <si>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</si>
  <si>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</si>
  <si>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</si>
  <si>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</si>
  <si>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</si>
  <si>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</si>
  <si>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</si>
  <si>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</si>
  <si>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</si>
  <si>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</si>
  <si>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</si>
  <si>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</si>
  <si>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</si>
  <si>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</si>
  <si>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</si>
  <si>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</si>
  <si>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</si>
  <si>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</si>
  <si>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</si>
  <si>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</si>
  <si>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</si>
  <si>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</si>
  <si>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</si>
  <si>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</si>
  <si>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</si>
  <si>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</si>
  <si>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</si>
  <si>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</si>
  <si>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</si>
  <si>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</si>
  <si>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</si>
  <si>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</si>
  <si>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</si>
  <si>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</si>
  <si>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</si>
  <si>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</si>
  <si>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</si>
  <si>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</si>
  <si>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</si>
  <si>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</si>
  <si>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</si>
  <si>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</si>
  <si>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</si>
  <si>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</si>
  <si>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</si>
  <si>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</si>
  <si>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</si>
  <si>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</si>
  <si>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</si>
  <si>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</si>
  <si>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</si>
  <si>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</si>
  <si>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</si>
  <si>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</si>
  <si>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</si>
  <si>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</si>
  <si>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</si>
  <si>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</si>
  <si>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</si>
  <si>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</si>
  <si>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</si>
  <si>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</si>
  <si>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</si>
  <si>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</si>
  <si>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</si>
  <si>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</si>
  <si>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</si>
  <si>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</si>
  <si>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</si>
  <si>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</si>
  <si>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</si>
  <si>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</si>
  <si>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</si>
  <si>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</si>
  <si>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</si>
  <si>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</si>
  <si>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</si>
  <si>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</si>
  <si>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</si>
  <si>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</si>
  <si>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</si>
  <si>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</si>
  <si>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</si>
  <si>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</si>
  <si>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</si>
  <si>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</si>
  <si>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</si>
  <si>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</si>
  <si>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</si>
  <si>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</si>
  <si>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</si>
  <si>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</si>
  <si>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</si>
  <si>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</si>
  <si>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</si>
  <si>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</si>
  <si>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</si>
  <si>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</si>
  <si>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</si>
  <si>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</si>
  <si>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</si>
  <si>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</si>
  <si>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</si>
  <si>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</si>
  <si>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</si>
  <si>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</si>
  <si>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</si>
  <si>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</si>
  <si>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</si>
  <si>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</si>
  <si>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</si>
  <si>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</si>
  <si>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</si>
  <si>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</si>
  <si>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</si>
  <si>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</si>
  <si>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</si>
  <si>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</si>
  <si>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</si>
  <si>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</si>
  <si>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</si>
  <si>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</si>
  <si>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</si>
  <si>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</si>
  <si>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</si>
  <si>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</si>
  <si>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</si>
  <si>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</si>
  <si>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</si>
  <si>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</si>
  <si>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</si>
  <si>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</si>
  <si>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</si>
  <si>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</si>
  <si>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</si>
  <si>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</si>
  <si>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</si>
  <si>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</si>
  <si>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</si>
  <si>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</si>
  <si>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</si>
  <si>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</si>
  <si>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</si>
  <si>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</si>
  <si>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</si>
  <si>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</si>
  <si>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</si>
  <si>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</si>
  <si>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</si>
  <si>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</si>
  <si>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</si>
  <si>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</si>
  <si>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</si>
  <si>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</si>
  <si>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</si>
  <si>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</si>
  <si>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</si>
  <si>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</si>
  <si>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</si>
  <si>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</si>
  <si>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</si>
  <si>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</si>
  <si>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</si>
  <si>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</si>
  <si>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</si>
  <si>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</si>
  <si>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</si>
  <si>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</si>
  <si>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</si>
  <si>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</si>
  <si>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</si>
  <si>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</si>
  <si>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</si>
  <si>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</si>
  <si>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</si>
  <si>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</si>
  <si>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</si>
  <si>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</si>
  <si>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</si>
  <si>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</si>
  <si>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</si>
  <si>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</si>
  <si>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</si>
  <si>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</si>
  <si>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</si>
  <si>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</si>
  <si>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</si>
  <si>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</si>
  <si>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</si>
  <si>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</si>
  <si>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</si>
  <si>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</si>
  <si>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</si>
  <si>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</si>
  <si>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</si>
  <si>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</si>
  <si>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</si>
  <si>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</si>
  <si>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</si>
  <si>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</si>
  <si>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</si>
  <si>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</si>
  <si>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</si>
  <si>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</si>
  <si>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</si>
  <si>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</si>
  <si>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</si>
  <si>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</si>
  <si>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</si>
  <si>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</si>
  <si>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</si>
  <si>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</si>
  <si>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</si>
  <si>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</si>
  <si>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</si>
  <si>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</si>
  <si>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</si>
  <si>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</si>
  <si>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</si>
  <si>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</si>
  <si>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</si>
  <si>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</si>
  <si>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</si>
  <si>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</si>
  <si>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</si>
  <si>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</si>
  <si>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</si>
  <si>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</si>
  <si>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</si>
  <si>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</si>
  <si>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</si>
  <si>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</si>
  <si>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</si>
  <si>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</si>
  <si>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</si>
  <si>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</si>
  <si>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</si>
  <si>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</si>
  <si>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</si>
  <si>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</si>
  <si>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</si>
  <si>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</si>
  <si>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</si>
  <si>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</si>
  <si>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</si>
  <si>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</si>
  <si>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</si>
  <si>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</si>
  <si>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</si>
  <si>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</si>
  <si>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</si>
  <si>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</si>
  <si>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</si>
  <si>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</si>
  <si>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</si>
  <si>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</si>
  <si>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</si>
  <si>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</si>
  <si>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</si>
  <si>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</si>
  <si>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</si>
  <si>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</si>
  <si>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</si>
  <si>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</si>
  <si>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</si>
  <si>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</si>
  <si>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</si>
  <si>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</si>
  <si>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</si>
  <si>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</si>
  <si>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</si>
  <si>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</si>
  <si>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</si>
  <si>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</si>
  <si>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</si>
  <si>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</si>
  <si>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</si>
  <si>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</si>
  <si>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</si>
  <si>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</si>
  <si>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</si>
  <si>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</si>
  <si>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</si>
  <si>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</si>
  <si>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</si>
  <si>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</si>
  <si>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</si>
  <si>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</si>
  <si>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</si>
  <si>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</si>
  <si>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</si>
  <si>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</si>
  <si>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</si>
  <si>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</si>
  <si>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</si>
  <si>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</si>
  <si>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</si>
  <si>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</si>
  <si>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</si>
  <si>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</si>
  <si>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</si>
  <si>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</si>
  <si>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</si>
  <si>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</si>
  <si>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</si>
  <si>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</si>
  <si>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</si>
  <si>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</si>
  <si>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</si>
  <si>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</si>
  <si>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</si>
  <si>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</si>
  <si>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</si>
  <si>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</si>
  <si>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</si>
  <si>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</si>
  <si>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</si>
  <si>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</si>
  <si>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</si>
  <si>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</si>
  <si>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</si>
  <si>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</si>
  <si>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</si>
  <si>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</si>
  <si>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</si>
  <si>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</si>
  <si>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</si>
  <si>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</si>
  <si>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</si>
  <si>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</si>
  <si>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</si>
  <si>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</si>
  <si>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</si>
  <si>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</si>
  <si>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</si>
  <si>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</si>
  <si>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</si>
  <si>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</si>
  <si>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</si>
  <si>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</si>
  <si>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</si>
  <si>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</si>
  <si>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</si>
  <si>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</si>
  <si>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</si>
  <si>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</si>
  <si>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</si>
  <si>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</si>
  <si>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</si>
  <si>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</si>
  <si>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</si>
  <si>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</si>
  <si>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</si>
  <si>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</si>
  <si>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</si>
  <si>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</si>
  <si>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</si>
  <si>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</si>
  <si>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</si>
  <si>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</si>
  <si>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</si>
  <si>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</si>
  <si>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</si>
  <si>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</si>
  <si>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</si>
  <si>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</si>
  <si>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</si>
  <si>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</si>
  <si>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</si>
  <si>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</si>
  <si>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</si>
  <si>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</si>
  <si>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</si>
  <si>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</si>
  <si>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</si>
  <si>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</si>
  <si>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</si>
  <si>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</si>
  <si>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</si>
  <si>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</si>
  <si>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</si>
  <si>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</si>
  <si>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</si>
  <si>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</si>
  <si>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</si>
  <si>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</si>
  <si>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</si>
  <si>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</si>
  <si>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</si>
  <si>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</si>
  <si>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</si>
  <si>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</si>
  <si>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</si>
  <si>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</si>
  <si>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</si>
  <si>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</si>
  <si>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</si>
  <si>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</si>
  <si>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</si>
  <si>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</si>
  <si>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</si>
  <si>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</si>
  <si>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</si>
  <si>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</si>
  <si>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</si>
  <si>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</si>
  <si>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</si>
  <si>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</si>
  <si>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</si>
  <si>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</si>
  <si>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</si>
  <si>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</si>
  <si>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</si>
  <si>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</si>
  <si>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</si>
  <si>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</si>
  <si>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</si>
  <si>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</si>
  <si>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</si>
  <si>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</si>
  <si>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</si>
  <si>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</si>
  <si>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</si>
  <si>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</si>
  <si>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</si>
  <si>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</si>
  <si>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</si>
  <si>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</si>
  <si>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</si>
  <si>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</si>
  <si>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</si>
  <si>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</si>
  <si>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</si>
  <si>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</si>
  <si>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</si>
  <si>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</si>
  <si>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</si>
  <si>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</si>
  <si>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</si>
  <si>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</si>
  <si>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</si>
  <si>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</si>
  <si>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</si>
  <si>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</si>
  <si>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</si>
  <si>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</si>
  <si>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</si>
  <si>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</si>
  <si>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</si>
  <si>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</si>
  <si>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</si>
  <si>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</si>
  <si>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</si>
  <si>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</si>
  <si>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</si>
  <si>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</si>
  <si>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</si>
  <si>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</si>
  <si>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</si>
  <si>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</si>
  <si>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</si>
  <si>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</si>
  <si>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</si>
  <si>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</si>
  <si>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</si>
  <si>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</si>
  <si>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</si>
  <si>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</si>
  <si>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</si>
  <si>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</si>
  <si>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</si>
  <si>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</si>
  <si>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</si>
  <si>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</si>
  <si>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</si>
  <si>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</si>
  <si>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</si>
  <si>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</si>
  <si>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</si>
  <si>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</si>
  <si>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</si>
  <si>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</si>
  <si>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</si>
  <si>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</si>
  <si>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</si>
  <si>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</si>
  <si>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</si>
  <si>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</si>
  <si>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</si>
  <si>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</si>
  <si>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</si>
  <si>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</si>
  <si>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</si>
  <si>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</si>
  <si>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</si>
  <si>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</si>
  <si>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</si>
  <si>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</si>
  <si>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</si>
  <si>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</si>
  <si>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</si>
  <si>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</si>
  <si>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</si>
  <si>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</si>
  <si>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</si>
  <si>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</si>
  <si>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</si>
  <si>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</si>
  <si>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</si>
  <si>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</si>
  <si>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</si>
  <si>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</si>
  <si>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</si>
  <si>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</si>
  <si>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</si>
  <si>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</si>
  <si>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</si>
  <si>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</si>
  <si>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</si>
  <si>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</si>
  <si>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</si>
  <si>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</si>
  <si>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</si>
  <si>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</si>
  <si>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</si>
  <si>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</si>
  <si>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</si>
  <si>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</si>
  <si>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</si>
  <si>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</si>
  <si>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</si>
  <si>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</si>
  <si>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</si>
  <si>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</si>
  <si>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</si>
  <si>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</si>
  <si>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</si>
  <si>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</si>
  <si>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</si>
  <si>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</si>
  <si>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</si>
  <si>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</si>
  <si>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</si>
  <si>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</si>
  <si>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</si>
  <si>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</si>
  <si>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</si>
  <si>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</si>
  <si>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</si>
  <si>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</si>
  <si>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</si>
  <si>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</si>
  <si>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</si>
  <si>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</si>
  <si>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</si>
  <si>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</si>
  <si>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</si>
  <si>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</si>
  <si>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</si>
  <si>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</si>
  <si>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</si>
  <si>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</si>
  <si>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</si>
  <si>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</si>
  <si>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</si>
  <si>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</si>
  <si>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</si>
  <si>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</si>
  <si>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</si>
  <si>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</si>
  <si>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</si>
  <si>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</si>
  <si>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</si>
  <si>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</si>
  <si>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</si>
  <si>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</si>
  <si>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</si>
  <si>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</si>
  <si>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</si>
  <si>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</si>
  <si>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</si>
  <si>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</si>
  <si>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</si>
  <si>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</si>
  <si>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</si>
  <si>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</si>
  <si>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</si>
  <si>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</si>
  <si>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</si>
  <si>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</si>
  <si>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</si>
  <si>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</si>
  <si>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</si>
  <si>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</si>
  <si>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</si>
  <si>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</si>
  <si>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</si>
  <si>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</si>
  <si>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</si>
  <si>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</si>
  <si>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</si>
  <si>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</si>
  <si>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</si>
  <si>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</si>
  <si>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</si>
  <si>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</si>
  <si>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</si>
  <si>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</si>
  <si>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</si>
  <si>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</si>
  <si>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</si>
  <si>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</si>
  <si>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</si>
  <si>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</si>
  <si>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</si>
  <si>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</si>
  <si>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</si>
  <si>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</si>
  <si>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</si>
  <si>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</si>
  <si>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</si>
  <si>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</si>
  <si>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</si>
  <si>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</si>
  <si>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</si>
  <si>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</si>
  <si>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</si>
  <si>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</si>
  <si>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</si>
  <si>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</si>
  <si>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</si>
  <si>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</si>
  <si>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</si>
  <si>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</si>
  <si>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</si>
  <si>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</si>
  <si>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</si>
  <si>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</si>
  <si>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</si>
  <si>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</si>
  <si>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</si>
  <si>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</si>
  <si>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</si>
  <si>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</si>
  <si>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</si>
  <si>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</si>
  <si>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</si>
  <si>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</si>
  <si>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</si>
  <si>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</si>
  <si>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</si>
  <si>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</si>
  <si>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</si>
  <si>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</si>
  <si>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</si>
  <si>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</si>
  <si>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</si>
  <si>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</si>
  <si>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</si>
  <si>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</si>
  <si>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</si>
  <si>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</si>
  <si>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</si>
  <si>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</si>
  <si>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</si>
  <si>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</si>
  <si>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</si>
  <si>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</si>
  <si>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</si>
  <si>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</si>
  <si>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</si>
  <si>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</si>
  <si>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</si>
  <si>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</si>
  <si>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</si>
  <si>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</si>
  <si>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</si>
  <si>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</si>
  <si>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</si>
  <si>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</si>
  <si>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</si>
  <si>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</si>
  <si>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</si>
  <si>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</si>
  <si>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</si>
  <si>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</si>
  <si>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</si>
  <si>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</si>
  <si>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</si>
  <si>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</si>
  <si>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</si>
  <si>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</si>
  <si>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</si>
  <si>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</si>
  <si>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</si>
  <si>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</si>
  <si>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</si>
  <si>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</si>
  <si>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</si>
  <si>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</si>
  <si>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</si>
  <si>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</si>
  <si>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</si>
  <si>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</si>
  <si>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</si>
  <si>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</si>
  <si>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</si>
  <si>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</si>
  <si>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</si>
  <si>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</si>
  <si>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</si>
  <si>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</si>
  <si>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</si>
  <si>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</si>
  <si>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</si>
  <si>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</si>
  <si>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</si>
  <si>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</si>
  <si>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</si>
  <si>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</si>
  <si>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</si>
  <si>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</si>
  <si>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</si>
  <si>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</si>
  <si>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</si>
  <si>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</si>
  <si>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</si>
  <si>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</si>
  <si>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</si>
  <si>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</si>
  <si>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</si>
  <si>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</si>
  <si>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</si>
  <si>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</si>
  <si>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</si>
  <si>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</si>
  <si>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</si>
  <si>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</si>
  <si>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</si>
  <si>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</si>
  <si>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</si>
  <si>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</si>
  <si>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</si>
  <si>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</si>
  <si>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</si>
  <si>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</si>
  <si>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</si>
  <si>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</si>
  <si>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</si>
  <si>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</si>
  <si>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</si>
  <si>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</si>
  <si>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</si>
  <si>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</si>
  <si>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</si>
  <si>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</si>
  <si>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</si>
  <si>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</si>
  <si>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</si>
  <si>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</si>
  <si>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</si>
  <si>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</si>
  <si>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</si>
  <si>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</si>
  <si>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</si>
  <si>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</si>
  <si>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</si>
  <si>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</si>
  <si>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</si>
  <si>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</si>
  <si>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</si>
  <si>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</si>
  <si>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</si>
  <si>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</si>
  <si>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</si>
  <si>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</si>
  <si>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</si>
  <si>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</si>
  <si>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</si>
  <si>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</si>
  <si>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</si>
  <si>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</si>
  <si>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</si>
  <si>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</si>
  <si>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</si>
  <si>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</si>
  <si>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</si>
  <si>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</si>
  <si>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</si>
  <si>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</si>
  <si>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</si>
  <si>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</si>
  <si>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</si>
  <si>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</si>
  <si>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</si>
  <si>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</si>
  <si>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</si>
  <si>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</si>
  <si>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</si>
  <si>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</si>
  <si>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</si>
  <si>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</si>
  <si>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</si>
  <si>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</si>
  <si>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</si>
  <si>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</si>
  <si>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</si>
  <si>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</si>
  <si>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</si>
  <si>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</si>
  <si>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</si>
  <si>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</si>
  <si>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</si>
  <si>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</si>
  <si>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</si>
  <si>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</si>
  <si>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</si>
  <si>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</si>
  <si>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</si>
  <si>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</si>
  <si>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</si>
  <si>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</si>
  <si>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</si>
  <si>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</si>
  <si>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</si>
  <si>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</si>
  <si>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</si>
  <si>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</si>
  <si>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</si>
  <si>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</si>
  <si>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</si>
  <si>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</si>
  <si>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</si>
  <si>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</si>
  <si>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</si>
  <si>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</si>
  <si>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</si>
  <si>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</si>
  <si>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</si>
  <si>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</si>
  <si>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</si>
  <si>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</si>
  <si>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</si>
  <si>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</si>
  <si>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</si>
  <si>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</si>
  <si>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</si>
  <si>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</si>
  <si>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</si>
  <si>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</si>
  <si>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</si>
  <si>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</si>
  <si>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</si>
  <si>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</si>
  <si>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</si>
  <si>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</si>
  <si>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</si>
  <si>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</si>
  <si>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</si>
  <si>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</si>
  <si>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</si>
  <si>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</si>
  <si>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</si>
  <si>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</si>
  <si>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</si>
  <si>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</si>
  <si>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</si>
  <si>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</si>
  <si>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</si>
  <si>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</si>
  <si>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</si>
  <si>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</si>
  <si>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</si>
  <si>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</si>
  <si>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</si>
  <si>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</si>
  <si>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</si>
  <si>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</si>
  <si>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</si>
  <si>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</si>
  <si>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</si>
  <si>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</si>
  <si>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</si>
  <si>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</si>
  <si>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</si>
  <si>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</si>
  <si>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</si>
  <si>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</si>
  <si>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</si>
  <si>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</si>
  <si>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</si>
  <si>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</si>
  <si>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</si>
  <si>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</si>
  <si>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</si>
  <si>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</si>
  <si>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</si>
  <si>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</si>
  <si>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</si>
  <si>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</si>
  <si>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</si>
  <si>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</si>
  <si>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</si>
  <si>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</si>
  <si>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</si>
  <si>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</si>
  <si>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</si>
  <si>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</si>
  <si>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</si>
  <si>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</si>
  <si>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</si>
  <si>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</si>
  <si>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</si>
  <si>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</si>
  <si>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</si>
  <si>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</si>
  <si>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</si>
  <si>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</si>
  <si>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</si>
  <si>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</si>
  <si>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</si>
  <si>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</si>
  <si>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</si>
  <si>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</si>
  <si>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</si>
  <si>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</si>
  <si>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</si>
  <si>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</si>
  <si>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</si>
  <si>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</si>
  <si>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</si>
  <si>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</si>
  <si>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</si>
  <si>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</si>
  <si>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</si>
  <si>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</si>
  <si>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</si>
  <si>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</si>
  <si>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</si>
  <si>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</si>
  <si>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</si>
  <si>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</si>
  <si>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</si>
  <si>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</si>
  <si>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</si>
  <si>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</si>
  <si>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</si>
  <si>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</si>
  <si>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</si>
  <si>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</si>
  <si>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</si>
  <si>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</si>
  <si>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</si>
  <si>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</si>
  <si>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</si>
  <si>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</si>
  <si>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</si>
  <si>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</si>
  <si>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</si>
  <si>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</si>
  <si>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</si>
  <si>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</si>
  <si>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</si>
  <si>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</si>
  <si>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</si>
  <si>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</si>
  <si>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</si>
  <si>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</si>
  <si>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</si>
  <si>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</si>
  <si>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</si>
  <si>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</si>
  <si>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</si>
  <si>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</si>
  <si>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</si>
  <si>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</si>
  <si>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</si>
  <si>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</si>
  <si>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</si>
  <si>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</si>
  <si>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</si>
  <si>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</si>
  <si>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</si>
  <si>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</si>
  <si>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</si>
  <si>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</si>
  <si>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</si>
  <si>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</si>
  <si>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</si>
  <si>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</si>
  <si>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</si>
  <si>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</si>
  <si>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</si>
  <si>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</si>
  <si>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</si>
  <si>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</si>
  <si>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</si>
  <si>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</si>
  <si>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</si>
  <si>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</si>
  <si>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</si>
  <si>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</si>
  <si>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</si>
  <si>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</si>
  <si>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</si>
  <si>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</si>
  <si>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</si>
  <si>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</si>
  <si>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</si>
  <si>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</si>
  <si>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</si>
  <si>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</si>
  <si>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</si>
  <si>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</si>
  <si>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</si>
  <si>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</si>
  <si>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</si>
  <si>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</si>
  <si>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</si>
  <si>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</si>
  <si>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</si>
  <si>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</si>
  <si>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</si>
  <si>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</si>
  <si>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</si>
  <si>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</si>
  <si>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</si>
  <si>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</si>
  <si>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</si>
  <si>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</si>
  <si>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</si>
  <si>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</si>
  <si>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</si>
  <si>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</si>
  <si>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</si>
  <si>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</si>
  <si>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</si>
  <si>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</si>
  <si>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</si>
  <si>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</si>
  <si>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</si>
  <si>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</si>
  <si>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</si>
  <si>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</si>
  <si>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</si>
  <si>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</si>
  <si>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</si>
  <si>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</si>
  <si>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</si>
  <si>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</si>
  <si>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</si>
  <si>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</si>
  <si>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</si>
  <si>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</si>
  <si>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</si>
  <si>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</si>
  <si>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</si>
  <si>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</si>
  <si>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</si>
  <si>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</si>
  <si>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</si>
  <si>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</si>
  <si>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</si>
  <si>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</si>
  <si>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</si>
  <si>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</si>
  <si>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</si>
  <si>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</si>
  <si>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</si>
  <si>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</si>
  <si>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</si>
  <si>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</si>
  <si>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</si>
  <si>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</si>
  <si>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</si>
  <si>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</si>
  <si>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</si>
  <si>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</si>
  <si>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</si>
  <si>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</si>
  <si>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</si>
  <si>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</si>
  <si>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</si>
  <si>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</si>
  <si>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</si>
  <si>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</si>
  <si>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</si>
  <si>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</si>
  <si>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</si>
  <si>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</si>
  <si>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</si>
  <si>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</si>
  <si>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</si>
  <si>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</si>
  <si>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</si>
  <si>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</si>
  <si>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</si>
  <si>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</si>
  <si>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</si>
  <si>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</si>
  <si>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</si>
  <si>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</si>
  <si>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</si>
  <si>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</si>
  <si>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</si>
  <si>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</si>
  <si>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</si>
  <si>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</si>
  <si>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</si>
  <si>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</si>
  <si>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</si>
  <si>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</si>
  <si>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</si>
  <si>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</si>
  <si>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</si>
  <si>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</si>
  <si>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</si>
  <si>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</si>
  <si>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</si>
  <si>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</si>
  <si>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</si>
  <si>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</si>
  <si>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</si>
  <si>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</si>
  <si>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</si>
  <si>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</si>
  <si>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</si>
  <si>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</si>
  <si>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</si>
  <si>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</si>
  <si>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</si>
  <si>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</si>
  <si>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</si>
  <si>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</si>
  <si>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</si>
  <si>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</si>
  <si>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</si>
  <si>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</si>
  <si>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</si>
  <si>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</si>
  <si>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</si>
  <si>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</si>
  <si>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</si>
  <si>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</si>
  <si>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</si>
  <si>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</si>
  <si>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</si>
  <si>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</si>
  <si>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</si>
  <si>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</si>
  <si>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</si>
  <si>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</si>
  <si>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</si>
  <si>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</si>
  <si>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</si>
  <si>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</si>
  <si>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</si>
  <si>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</si>
  <si>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</si>
  <si>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</si>
  <si>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</si>
  <si>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</si>
  <si>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</si>
  <si>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</si>
  <si>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</si>
  <si>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</si>
  <si>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</si>
  <si>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</si>
  <si>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</si>
  <si>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</si>
  <si>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</si>
  <si>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</si>
  <si>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</si>
  <si>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</si>
  <si>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</si>
  <si>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</si>
  <si>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</si>
  <si>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</si>
  <si>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</si>
  <si>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</si>
  <si>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</si>
  <si>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</si>
  <si>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</si>
  <si>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</si>
  <si>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</si>
  <si>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</si>
  <si>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</si>
  <si>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</si>
  <si>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</si>
  <si>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</si>
  <si>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</si>
  <si>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</si>
  <si>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</si>
  <si>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</si>
  <si>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</si>
  <si>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</si>
  <si>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</si>
  <si>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</si>
  <si>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</si>
  <si>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</si>
  <si>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</si>
  <si>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</si>
  <si>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</si>
  <si>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</si>
  <si>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</si>
  <si>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</si>
  <si>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</si>
  <si>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</si>
  <si>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</si>
  <si>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</si>
  <si>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</si>
  <si>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</si>
  <si>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</si>
  <si>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</si>
  <si>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</si>
  <si>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</si>
  <si>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</si>
  <si>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</si>
  <si>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</si>
  <si>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</si>
  <si>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</si>
  <si>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</si>
  <si>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</si>
  <si>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</si>
  <si>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</si>
  <si>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</si>
  <si>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</si>
  <si>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</si>
  <si>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</si>
  <si>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</si>
  <si>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</si>
  <si>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</si>
  <si>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</si>
  <si>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</si>
  <si>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</si>
  <si>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</si>
  <si>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</si>
  <si>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</si>
  <si>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</si>
  <si>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</si>
  <si>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</si>
  <si>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</si>
  <si>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</si>
  <si>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</si>
  <si>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</si>
  <si>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</si>
  <si>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</si>
  <si>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</si>
  <si>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</si>
  <si>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</si>
  <si>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</si>
  <si>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</si>
  <si>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</si>
  <si>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</si>
  <si>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</si>
  <si>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</si>
  <si>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</si>
  <si>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</si>
  <si>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</si>
  <si>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</si>
  <si>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</si>
  <si>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</si>
  <si>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</si>
  <si>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</si>
  <si>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</si>
  <si>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</si>
  <si>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</si>
  <si>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</si>
  <si>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</si>
  <si>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</si>
  <si>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</si>
  <si>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</si>
  <si>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</si>
  <si>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</si>
  <si>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</si>
  <si>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</si>
  <si>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</si>
  <si>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</si>
  <si>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</si>
  <si>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</si>
  <si>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</si>
  <si>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</si>
  <si>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</si>
  <si>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</si>
  <si>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</si>
  <si>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</si>
  <si>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</si>
  <si>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</si>
  <si>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</si>
  <si>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</si>
  <si>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</si>
  <si>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</si>
  <si>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</si>
  <si>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</si>
  <si>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</si>
  <si>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</si>
  <si>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</si>
  <si>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</si>
  <si>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</si>
  <si>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</si>
  <si>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</si>
  <si>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</si>
  <si>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</si>
  <si>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</si>
  <si>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</si>
  <si>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</si>
  <si>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</si>
  <si>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</si>
  <si>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</si>
  <si>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</si>
  <si>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</si>
  <si>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</si>
  <si>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</si>
  <si>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</si>
  <si>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</si>
  <si>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</si>
  <si>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</si>
  <si>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</si>
  <si>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</si>
  <si>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</si>
  <si>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</si>
  <si>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</si>
  <si>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</si>
  <si>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</si>
  <si>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</si>
  <si>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</si>
  <si>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</si>
  <si>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</si>
  <si>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</si>
  <si>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</si>
  <si>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</si>
  <si>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</si>
  <si>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</si>
  <si>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</si>
  <si>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</si>
  <si>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</si>
  <si>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</si>
  <si>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</si>
  <si>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</si>
  <si>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</si>
  <si>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</si>
  <si>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</si>
  <si>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</si>
  <si>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</si>
  <si>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</si>
  <si>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</si>
  <si>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</si>
  <si>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</si>
  <si>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</si>
  <si>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</si>
  <si>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</si>
  <si>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</si>
  <si>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</si>
  <si>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</si>
  <si>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</si>
  <si>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</si>
  <si>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</si>
  <si>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</si>
  <si>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</si>
  <si>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</si>
  <si>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</si>
  <si>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</si>
  <si>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</si>
  <si>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</si>
  <si>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</si>
  <si>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</si>
  <si>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</si>
  <si>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</si>
  <si>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</si>
  <si>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</si>
  <si>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</si>
  <si>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</si>
  <si>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</si>
  <si>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</si>
  <si>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</si>
  <si>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</si>
  <si>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</si>
  <si>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</si>
  <si>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</si>
  <si>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</si>
  <si>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</si>
  <si>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</si>
  <si>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</si>
  <si>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</si>
  <si>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</si>
  <si>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</si>
  <si>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</si>
  <si>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</si>
  <si>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</si>
  <si>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</si>
  <si>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</si>
  <si>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</si>
  <si>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</si>
  <si>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</si>
  <si>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</si>
  <si>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</si>
  <si>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</si>
  <si>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</si>
  <si>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</si>
  <si>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</si>
  <si>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</si>
  <si>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</si>
  <si>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</si>
  <si>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</si>
  <si>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</si>
  <si>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</si>
  <si>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</si>
  <si>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</si>
  <si>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</si>
  <si>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</si>
  <si>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</si>
  <si>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</si>
  <si>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</si>
  <si>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</si>
  <si>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</si>
  <si>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</si>
  <si>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</si>
  <si>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</si>
  <si>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</si>
  <si>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</si>
  <si>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</si>
  <si>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</si>
  <si>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</si>
  <si>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</si>
  <si>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</si>
  <si>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</si>
  <si>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</si>
  <si>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</si>
  <si>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</si>
  <si>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</si>
  <si>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</si>
  <si>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</si>
  <si>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</si>
  <si>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</si>
  <si>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</si>
  <si>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</si>
  <si>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</si>
  <si>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</si>
  <si>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</si>
  <si>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</si>
  <si>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</si>
  <si>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</si>
  <si>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</si>
  <si>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</si>
  <si>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</si>
  <si>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</si>
  <si>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</si>
  <si>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</si>
  <si>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</si>
  <si>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</si>
  <si>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</si>
  <si>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</si>
  <si>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</si>
  <si>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</si>
  <si>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</si>
  <si>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</si>
  <si>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</si>
  <si>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</si>
  <si>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</si>
  <si>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</si>
  <si>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</si>
  <si>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</si>
  <si>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</si>
  <si>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</si>
  <si>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</si>
  <si>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</si>
  <si>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</si>
  <si>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</si>
  <si>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</si>
  <si>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</si>
  <si>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</si>
  <si>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</si>
  <si>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</si>
  <si>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</si>
  <si>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</si>
  <si>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</si>
  <si>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</si>
  <si>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</si>
  <si>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</si>
  <si>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</si>
  <si>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</si>
  <si>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</si>
  <si>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</si>
  <si>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</si>
  <si>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</si>
  <si>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</si>
  <si>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</si>
  <si>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</si>
  <si>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</si>
  <si>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</si>
  <si>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</si>
  <si>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</si>
  <si>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</si>
  <si>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</si>
  <si>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</si>
  <si>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</si>
  <si>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</si>
  <si>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</si>
  <si>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</si>
  <si>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</si>
  <si>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</si>
  <si>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</si>
  <si>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</si>
  <si>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</si>
  <si>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</si>
  <si>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</si>
  <si>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</si>
  <si>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</si>
  <si>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</si>
  <si>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</si>
  <si>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</si>
  <si>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</si>
  <si>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</si>
  <si>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</si>
  <si>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</si>
  <si>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</si>
  <si>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</si>
  <si>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</si>
  <si>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</si>
  <si>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</si>
  <si>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</si>
  <si>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</si>
  <si>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</si>
  <si>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</si>
  <si>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</si>
  <si>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</si>
  <si>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</si>
  <si>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</si>
  <si>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</si>
  <si>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</si>
  <si>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</si>
  <si>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</si>
  <si>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</si>
  <si>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</si>
  <si>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</si>
  <si>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</si>
  <si>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</si>
  <si>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</si>
  <si>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</si>
  <si>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</si>
  <si>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</si>
  <si>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</si>
  <si>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</si>
  <si>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</si>
  <si>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</si>
  <si>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</si>
  <si>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</si>
  <si>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</si>
  <si>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</si>
  <si>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</si>
  <si>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</si>
  <si>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</si>
  <si>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</si>
  <si>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</si>
  <si>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</si>
  <si>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</si>
  <si>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</si>
  <si>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</si>
  <si>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</si>
  <si>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</si>
  <si>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</si>
  <si>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</si>
  <si>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</si>
  <si>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</si>
  <si>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</si>
  <si>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</si>
  <si>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</si>
  <si>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</si>
  <si>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</si>
  <si>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</si>
  <si>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</si>
  <si>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</si>
  <si>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</si>
  <si>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</si>
  <si>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</si>
  <si>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</si>
  <si>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</si>
  <si>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</si>
  <si>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</si>
  <si>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</si>
  <si>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</si>
  <si>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</si>
  <si>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</si>
  <si>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</si>
  <si>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</si>
  <si>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</si>
  <si>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</si>
  <si>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</si>
  <si>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</si>
  <si>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</si>
  <si>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</si>
  <si>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</si>
  <si>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</si>
  <si>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</si>
  <si>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</si>
  <si>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</si>
  <si>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</si>
  <si>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</si>
  <si>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</si>
  <si>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</si>
  <si>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</si>
  <si>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</si>
  <si>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</si>
  <si>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</si>
  <si>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</si>
  <si>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</si>
  <si>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</si>
  <si>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</si>
  <si>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</si>
  <si>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</si>
  <si>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</si>
  <si>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</si>
  <si>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</si>
  <si>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</si>
  <si>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</si>
  <si>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</si>
  <si>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</si>
  <si>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</si>
  <si>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</si>
  <si>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</si>
  <si>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</si>
  <si>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</si>
  <si>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</si>
  <si>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</si>
  <si>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</si>
  <si>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</si>
  <si>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</si>
  <si>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</si>
  <si>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</si>
  <si>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</si>
  <si>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</si>
  <si>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</si>
  <si>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</si>
  <si>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</si>
  <si>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</si>
  <si>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</si>
  <si>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</si>
  <si>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</si>
  <si>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</si>
  <si>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</si>
  <si>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</si>
  <si>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</si>
  <si>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</si>
  <si>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</si>
  <si>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</si>
  <si>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</si>
  <si>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</si>
  <si>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</si>
  <si>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</si>
  <si>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</si>
  <si>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</si>
  <si>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</si>
  <si>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</si>
  <si>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</si>
  <si>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</si>
  <si>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</si>
  <si>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</si>
  <si>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</si>
  <si>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</si>
  <si>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</si>
  <si>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</si>
  <si>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</si>
  <si>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</si>
  <si>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</si>
  <si>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</si>
  <si>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</si>
  <si>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</si>
  <si>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</si>
  <si>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</si>
  <si>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</si>
  <si>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</si>
  <si>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</si>
  <si>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</si>
  <si>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</si>
  <si>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</si>
  <si>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</si>
  <si>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</si>
  <si>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</si>
  <si>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</si>
  <si>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</si>
  <si>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</si>
  <si>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</si>
  <si>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</si>
  <si>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</si>
  <si>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</si>
  <si>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</si>
  <si>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</si>
  <si>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</si>
  <si>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</si>
  <si>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</si>
  <si>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</si>
  <si>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</si>
  <si>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</si>
  <si>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</si>
  <si>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</si>
  <si>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</si>
  <si>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</si>
  <si>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</si>
  <si>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</si>
  <si>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</si>
  <si>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</si>
  <si>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</si>
  <si>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</si>
  <si>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</si>
  <si>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</si>
  <si>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</si>
  <si>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</si>
  <si>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</si>
  <si>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</si>
  <si>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</si>
  <si>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</si>
  <si>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</si>
  <si>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</si>
  <si>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</si>
  <si>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</si>
  <si>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</si>
  <si>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</si>
  <si>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</si>
  <si>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</si>
  <si>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</si>
  <si>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</si>
  <si>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</si>
  <si>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</si>
  <si>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</si>
  <si>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</si>
  <si>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</si>
  <si>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</si>
  <si>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</si>
  <si>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</si>
  <si>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</si>
  <si>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</si>
  <si>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</si>
  <si>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</si>
  <si>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</si>
  <si>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</si>
  <si>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</si>
  <si>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</si>
  <si>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</si>
  <si>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</si>
  <si>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</si>
  <si>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</si>
  <si>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</si>
  <si>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</si>
  <si>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</si>
  <si>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</si>
  <si>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</si>
  <si>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</si>
  <si>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</si>
  <si>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</si>
  <si>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</si>
  <si>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</si>
  <si>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</si>
  <si>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</si>
  <si>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</si>
  <si>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</si>
  <si>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</si>
  <si>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</si>
  <si>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</si>
  <si>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</si>
  <si>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</si>
  <si>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</si>
  <si>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</si>
  <si>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</si>
  <si>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</si>
  <si>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</si>
  <si>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</si>
  <si>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</si>
  <si>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</si>
  <si>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</si>
  <si>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</si>
  <si>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</si>
  <si>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</si>
  <si>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</si>
  <si>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</si>
  <si>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</si>
  <si>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</si>
  <si>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</si>
  <si>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</si>
  <si>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</si>
  <si>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</si>
  <si>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</si>
  <si>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</si>
  <si>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</si>
  <si>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</si>
  <si>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</si>
  <si>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</si>
  <si>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</si>
  <si>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</si>
  <si>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</si>
  <si>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</si>
  <si>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</si>
  <si>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</si>
  <si>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</si>
  <si>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</si>
  <si>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</si>
  <si>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</si>
  <si>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</si>
  <si>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</si>
  <si>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</si>
  <si>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</si>
  <si>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</si>
  <si>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</si>
  <si>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</si>
  <si>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</si>
  <si>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</si>
  <si>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</si>
  <si>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</si>
  <si>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</si>
  <si>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</si>
  <si>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</si>
  <si>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</si>
  <si>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</si>
  <si>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</si>
  <si>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</si>
  <si>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</si>
  <si>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</si>
  <si>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</si>
  <si>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</si>
  <si>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</si>
  <si>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</si>
  <si>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</si>
  <si>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</si>
  <si>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</si>
  <si>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</si>
  <si>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</si>
  <si>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</si>
  <si>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</si>
  <si>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</si>
  <si>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</si>
  <si>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</si>
  <si>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</si>
  <si>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</si>
  <si>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</si>
  <si>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</si>
  <si>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</si>
  <si>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</si>
  <si>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</si>
  <si>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</si>
  <si>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</si>
  <si>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</si>
  <si>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</si>
  <si>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</si>
  <si>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</si>
  <si>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</si>
  <si>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</si>
  <si>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</si>
  <si>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</si>
  <si>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</si>
  <si>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</si>
  <si>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</si>
  <si>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</si>
  <si>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</si>
  <si>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</si>
  <si>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</si>
  <si>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</si>
  <si>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</si>
  <si>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</si>
  <si>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</si>
  <si>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</si>
  <si>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</si>
  <si>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</si>
  <si>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</si>
  <si>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</si>
  <si>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</si>
  <si>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</si>
  <si>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</si>
  <si>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</si>
  <si>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</si>
  <si>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</si>
  <si>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</si>
  <si>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</si>
  <si>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</si>
  <si>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</si>
  <si>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</si>
  <si>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</si>
  <si>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</si>
  <si>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</si>
  <si>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</si>
  <si>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</si>
  <si>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</si>
  <si>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</si>
  <si>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</si>
  <si>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</si>
  <si>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</si>
  <si>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</si>
  <si>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</si>
  <si>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</si>
  <si>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</si>
  <si>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</si>
  <si>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</si>
  <si>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</si>
  <si>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</si>
  <si>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</si>
  <si>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</si>
  <si>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</si>
  <si>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</si>
  <si>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</si>
  <si>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</si>
  <si>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</si>
  <si>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</si>
  <si>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</si>
  <si>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</si>
  <si>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</si>
  <si>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</si>
  <si>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</si>
  <si>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</si>
  <si>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</si>
  <si>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</si>
  <si>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</si>
  <si>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</si>
  <si>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</si>
  <si>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</si>
  <si>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</si>
  <si>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</si>
  <si>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</si>
  <si>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</si>
  <si>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</si>
  <si>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</si>
  <si>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</si>
  <si>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</si>
  <si>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</si>
  <si>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</si>
  <si>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</si>
  <si>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</si>
  <si>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</si>
  <si>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</si>
  <si>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</si>
  <si>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</si>
  <si>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</si>
  <si>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</si>
  <si>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</si>
  <si>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</si>
  <si>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</si>
  <si>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</si>
  <si>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</si>
  <si>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</si>
  <si>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</si>
  <si>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</si>
  <si>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</si>
  <si>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</si>
  <si>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</si>
  <si>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</si>
  <si>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</si>
  <si>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</si>
  <si>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</si>
  <si>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</si>
  <si>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</si>
  <si>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</si>
  <si>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</si>
  <si>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</si>
  <si>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</si>
  <si>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</si>
  <si>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</si>
  <si>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</si>
  <si>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</si>
  <si>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</si>
  <si>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</si>
  <si>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</si>
  <si>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</si>
  <si>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</si>
  <si>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</si>
  <si>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</si>
  <si>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</si>
  <si>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</si>
  <si>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</si>
  <si>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</si>
  <si>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</si>
  <si>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</si>
  <si>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</si>
  <si>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</si>
  <si>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</si>
  <si>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</si>
  <si>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</si>
  <si>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</si>
  <si>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</si>
  <si>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</si>
  <si>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</si>
  <si>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</si>
  <si>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</si>
  <si>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</si>
  <si>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</si>
  <si>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</si>
  <si>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</si>
  <si>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</si>
  <si>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</si>
  <si>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</si>
  <si>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</si>
  <si>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</si>
  <si>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</si>
  <si>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</si>
  <si>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</si>
  <si>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</si>
  <si>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</si>
  <si>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</si>
  <si>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</si>
  <si>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</si>
  <si>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</si>
  <si>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</si>
  <si>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</si>
  <si>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</si>
  <si>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</si>
  <si>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</si>
  <si>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</si>
  <si>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</si>
  <si>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</si>
  <si>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</si>
  <si>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</si>
  <si>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</si>
  <si>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</si>
  <si>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</si>
  <si>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</si>
  <si>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</si>
  <si>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</si>
  <si>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</si>
  <si>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</si>
  <si>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</si>
  <si>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</si>
  <si>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</si>
  <si>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</si>
  <si>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</si>
  <si>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</si>
  <si>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</si>
  <si>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</si>
  <si>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</si>
  <si>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</si>
  <si>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</si>
  <si>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</si>
  <si>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</si>
  <si>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</si>
  <si>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</si>
  <si>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</si>
  <si>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</si>
  <si>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</si>
  <si>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</si>
  <si>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</si>
  <si>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</si>
  <si>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</si>
  <si>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</si>
  <si>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</si>
  <si>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</si>
  <si>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</si>
  <si>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</si>
  <si>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</si>
  <si>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</si>
  <si>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</si>
  <si>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</si>
  <si>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</si>
  <si>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</si>
  <si>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</si>
  <si>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</si>
  <si>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</si>
  <si>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</si>
  <si>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</si>
  <si>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</si>
  <si>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</si>
  <si>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</si>
  <si>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</si>
  <si>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</si>
  <si>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</si>
  <si>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</si>
  <si>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</si>
  <si>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</si>
  <si>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</si>
  <si>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</si>
  <si>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</si>
  <si>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</si>
  <si>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</si>
  <si>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</si>
  <si>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</si>
  <si>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</si>
  <si>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</si>
  <si>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</si>
  <si>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</si>
  <si>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</si>
  <si>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</si>
  <si>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</si>
  <si>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</si>
  <si>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</si>
  <si>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</si>
  <si>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</si>
  <si>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</si>
  <si>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</si>
  <si>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</si>
  <si>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</si>
  <si>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</si>
  <si>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</si>
  <si>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</si>
  <si>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</si>
  <si>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</si>
  <si>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</si>
  <si>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</si>
  <si>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</si>
  <si>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</si>
  <si>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</si>
  <si>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</si>
  <si>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</si>
  <si>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</si>
  <si>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</si>
  <si>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</si>
  <si>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</si>
  <si>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</si>
  <si>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</si>
  <si>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</si>
  <si>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</si>
  <si>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</si>
  <si>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</si>
  <si>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</si>
  <si>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</si>
  <si>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</si>
  <si>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</si>
  <si>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</si>
  <si>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</si>
  <si>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</si>
  <si>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</si>
  <si>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</si>
  <si>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</si>
  <si>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</si>
  <si>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</si>
  <si>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</si>
  <si>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</si>
  <si>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</si>
  <si>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</si>
  <si>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</si>
  <si>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</si>
  <si>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</si>
  <si>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</si>
  <si>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</si>
  <si>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</si>
  <si>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</si>
  <si>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</si>
  <si>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</si>
  <si>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</si>
  <si>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</si>
  <si>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</si>
  <si>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</si>
  <si>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</si>
  <si>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</si>
  <si>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</si>
  <si>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</si>
  <si>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</si>
  <si>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</si>
  <si>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</si>
  <si>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</si>
  <si>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</si>
  <si>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</si>
  <si>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</si>
  <si>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</si>
  <si>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</si>
  <si>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</si>
  <si>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</si>
  <si>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</si>
  <si>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</si>
  <si>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</si>
  <si>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</si>
  <si>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</si>
  <si>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</si>
  <si>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</si>
  <si>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</si>
  <si>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</si>
  <si>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</si>
  <si>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</si>
  <si>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</si>
  <si>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</si>
  <si>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</si>
  <si>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</si>
  <si>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</si>
  <si>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</si>
  <si>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</si>
  <si>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</si>
  <si>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</si>
  <si>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</si>
  <si>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</si>
  <si>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</si>
  <si>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</si>
  <si>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</si>
  <si>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</si>
  <si>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</si>
  <si>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</si>
  <si>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</si>
  <si>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</si>
  <si>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</si>
  <si>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</si>
  <si>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</si>
  <si>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</si>
  <si>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</si>
  <si>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</si>
  <si>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</si>
  <si>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</si>
  <si>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</si>
  <si>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</si>
  <si>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</si>
  <si>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</si>
  <si>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</si>
  <si>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</si>
  <si>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</si>
  <si>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</si>
  <si>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</si>
  <si>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</si>
  <si>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</si>
  <si>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</si>
  <si>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</si>
  <si>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</si>
  <si>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</si>
  <si>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</si>
  <si>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</si>
  <si>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</si>
  <si>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</si>
  <si>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</si>
  <si>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</si>
  <si>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</si>
  <si>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</si>
  <si>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</si>
  <si>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</si>
  <si>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</si>
  <si>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</si>
  <si>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</si>
  <si>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</si>
  <si>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</si>
  <si>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</si>
  <si>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</si>
  <si>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</si>
  <si>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</si>
  <si>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</si>
  <si>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</si>
  <si>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</si>
  <si>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</si>
  <si>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</si>
  <si>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</si>
  <si>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</si>
  <si>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</si>
  <si>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</si>
  <si>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</si>
  <si>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</si>
  <si>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</si>
  <si>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</si>
  <si>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</si>
  <si>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</si>
  <si>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</si>
  <si>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</si>
  <si>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</si>
  <si>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</si>
  <si>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</si>
  <si>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</si>
  <si>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</si>
  <si>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</si>
  <si>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</si>
  <si>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</si>
  <si>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</si>
  <si>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</si>
  <si>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</si>
  <si>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</si>
  <si>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</si>
  <si>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</si>
  <si>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</si>
  <si>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</si>
  <si>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</si>
  <si>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</si>
  <si>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</si>
  <si>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</si>
  <si>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</si>
  <si>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</si>
  <si>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</si>
  <si>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</si>
  <si>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</si>
  <si>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</si>
  <si>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</si>
  <si>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</si>
  <si>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</si>
  <si>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</si>
  <si>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</si>
  <si>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</si>
  <si>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</si>
  <si>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</si>
  <si>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</si>
  <si>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</si>
  <si>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</si>
  <si>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</si>
  <si>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</si>
  <si>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</si>
  <si>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</si>
  <si>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</si>
  <si>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</si>
  <si>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</si>
  <si>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</si>
  <si>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</si>
  <si>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</si>
  <si>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</si>
  <si>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</si>
  <si>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</si>
  <si>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</si>
  <si>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</si>
  <si>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</si>
  <si>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</si>
  <si>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</si>
  <si>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</si>
  <si>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</si>
  <si>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</si>
  <si>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</si>
  <si>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</si>
  <si>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</si>
  <si>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</si>
  <si>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</si>
  <si>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</si>
  <si>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</si>
  <si>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</si>
  <si>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</si>
  <si>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</si>
  <si>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</si>
  <si>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</si>
  <si>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</si>
  <si>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</si>
  <si>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</si>
  <si>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</si>
  <si>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</si>
  <si>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</si>
  <si>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</si>
  <si>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</si>
  <si>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</si>
  <si>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</si>
  <si>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</si>
  <si>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</si>
  <si>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</si>
  <si>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</si>
  <si>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</si>
  <si>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</si>
  <si>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</si>
  <si>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</si>
  <si>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</si>
  <si>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</si>
  <si>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</si>
  <si>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</si>
  <si>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</si>
  <si>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</si>
  <si>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</si>
  <si>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</si>
  <si>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</si>
  <si>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</si>
  <si>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</si>
  <si>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</si>
  <si>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</si>
  <si>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</si>
  <si>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</si>
  <si>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</si>
  <si>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</si>
  <si>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</si>
  <si>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</si>
  <si>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</si>
  <si>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</si>
  <si>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</si>
  <si>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</si>
  <si>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</si>
  <si>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</si>
  <si>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</si>
  <si>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</si>
  <si>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</si>
  <si>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</si>
  <si>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</si>
  <si>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</si>
  <si>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</si>
  <si>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</si>
  <si>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</si>
  <si>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</si>
  <si>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</si>
  <si>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</si>
  <si>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</si>
  <si>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</si>
  <si>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</si>
  <si>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</si>
  <si>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</si>
  <si>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</si>
  <si>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</si>
  <si>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</si>
  <si>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</si>
  <si>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</si>
  <si>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</si>
  <si>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</si>
  <si>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</si>
  <si>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</si>
  <si>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</si>
  <si>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</si>
  <si>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</si>
  <si>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</si>
  <si>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</si>
  <si>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</si>
  <si>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</si>
  <si>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</si>
  <si>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</si>
  <si>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</si>
  <si>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</si>
  <si>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</si>
  <si>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</si>
  <si>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</si>
  <si>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</si>
  <si>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</si>
  <si>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</si>
  <si>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</si>
  <si>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</si>
  <si>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</si>
  <si>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</si>
  <si>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</si>
  <si>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</si>
  <si>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</si>
  <si>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</si>
  <si>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</si>
  <si>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</si>
  <si>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</si>
  <si>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</si>
  <si>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</si>
  <si>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</si>
  <si>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</si>
  <si>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</si>
  <si>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</si>
  <si>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</si>
  <si>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</si>
  <si>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</si>
  <si>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</si>
  <si>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</si>
  <si>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</si>
  <si>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</si>
  <si>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</si>
  <si>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</si>
  <si>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</si>
  <si>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</si>
  <si>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</si>
  <si>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</si>
  <si>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</si>
  <si>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</si>
  <si>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</si>
  <si>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</si>
  <si>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</si>
  <si>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</si>
  <si>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</si>
  <si>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</si>
  <si>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</si>
  <si>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</si>
  <si>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</si>
  <si>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</si>
  <si>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</si>
  <si>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</si>
  <si>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</si>
  <si>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</si>
  <si>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</si>
  <si>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</si>
  <si>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</si>
  <si>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</si>
  <si>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</si>
  <si>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</si>
  <si>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</si>
  <si>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</si>
  <si>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</si>
  <si>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</si>
  <si>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</si>
  <si>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</si>
  <si>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</si>
  <si>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</si>
  <si>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</si>
  <si>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</si>
  <si>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</si>
  <si>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</si>
  <si>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</si>
  <si>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</si>
  <si>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</si>
  <si>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</si>
  <si>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</si>
  <si>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</si>
  <si>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</si>
  <si>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</si>
  <si>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</si>
  <si>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</si>
  <si>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</si>
  <si>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</si>
  <si>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</si>
  <si>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</si>
  <si>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</si>
  <si>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</si>
  <si>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</si>
  <si>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</si>
  <si>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</si>
  <si>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</si>
  <si>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</si>
  <si>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</si>
  <si>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</si>
  <si>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</si>
  <si>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</si>
  <si>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</si>
  <si>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</si>
  <si>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</si>
  <si>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</si>
  <si>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</si>
  <si>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</si>
  <si>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</si>
  <si>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</si>
  <si>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</si>
  <si>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</si>
  <si>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</si>
  <si>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</si>
  <si>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</si>
  <si>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</si>
  <si>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</si>
  <si>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</si>
  <si>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</si>
  <si>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</si>
  <si>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</si>
  <si>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</si>
  <si>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</si>
  <si>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</si>
  <si>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</si>
  <si>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</si>
  <si>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</si>
  <si>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</si>
  <si>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</si>
  <si>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</si>
  <si>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</si>
  <si>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</si>
  <si>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</si>
  <si>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</si>
  <si>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</si>
  <si>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</si>
  <si>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</si>
  <si>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</si>
  <si>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</si>
  <si>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</si>
  <si>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</si>
  <si>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</si>
  <si>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</si>
  <si>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</si>
  <si>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</si>
  <si>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</si>
  <si>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</si>
  <si>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</si>
  <si>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</si>
  <si>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</si>
  <si>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</si>
  <si>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</si>
  <si>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</si>
  <si>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</si>
  <si>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</si>
  <si>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</si>
  <si>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</si>
  <si>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</si>
  <si>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</si>
  <si>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</si>
  <si>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</si>
  <si>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</si>
  <si>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</si>
  <si>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</si>
  <si>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</si>
  <si>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</si>
  <si>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</si>
  <si>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</si>
  <si>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</si>
  <si>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</si>
  <si>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</si>
  <si>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</si>
  <si>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</si>
  <si>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</si>
  <si>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</si>
  <si>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</si>
  <si>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</si>
  <si>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</si>
  <si>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</si>
  <si>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</si>
  <si>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</si>
  <si>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</si>
  <si>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</si>
  <si>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</si>
  <si>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</si>
  <si>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</si>
  <si>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</si>
  <si>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</si>
  <si>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</si>
  <si>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</si>
  <si>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</si>
  <si>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</si>
  <si>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</si>
  <si>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</si>
  <si>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</si>
  <si>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</si>
  <si>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</si>
  <si>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</si>
  <si>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</si>
  <si>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</si>
  <si>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</si>
  <si>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</si>
  <si>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</si>
  <si>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</si>
  <si>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</si>
  <si>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</si>
  <si>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</si>
  <si>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</si>
  <si>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</si>
  <si>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</si>
  <si>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</si>
  <si>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</si>
  <si>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</si>
  <si>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</si>
  <si>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</si>
  <si>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</si>
  <si>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</si>
  <si>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</si>
  <si>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</si>
  <si>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</si>
  <si>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</si>
  <si>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</si>
  <si>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</si>
  <si>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</si>
  <si>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</si>
  <si>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</si>
  <si>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</si>
  <si>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</si>
  <si>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</si>
  <si>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</si>
  <si>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</si>
  <si>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</si>
  <si>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</si>
  <si>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</si>
  <si>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</si>
  <si>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</si>
  <si>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</si>
  <si>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</si>
  <si>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</si>
  <si>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</si>
  <si>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</si>
  <si>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</si>
  <si>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</si>
  <si>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</si>
  <si>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</si>
  <si>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</si>
  <si>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</si>
  <si>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</si>
  <si>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</si>
  <si>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</si>
  <si>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</si>
  <si>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</si>
  <si>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</si>
  <si>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</si>
  <si>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</si>
  <si>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</si>
  <si>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</si>
  <si>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</si>
  <si>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</si>
  <si>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</si>
  <si>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</si>
  <si>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</si>
  <si>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</si>
  <si>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</si>
  <si>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</si>
  <si>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</si>
  <si>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</si>
  <si>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</si>
  <si>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</si>
  <si>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</si>
  <si>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</si>
  <si>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</si>
  <si>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</si>
  <si>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</si>
  <si>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</si>
  <si>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</si>
  <si>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</si>
  <si>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</si>
  <si>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</si>
  <si>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</si>
  <si>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</si>
  <si>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</si>
  <si>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</si>
  <si>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</si>
  <si>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</si>
  <si>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</si>
  <si>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</si>
  <si>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</si>
  <si>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</si>
  <si>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</si>
  <si>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</si>
  <si>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</si>
  <si>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</si>
  <si>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</si>
  <si>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</si>
  <si>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</si>
  <si>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</si>
  <si>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</si>
  <si>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</si>
  <si>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</si>
  <si>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</si>
  <si>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</si>
  <si>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</si>
  <si>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</si>
  <si>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</si>
  <si>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</si>
  <si>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</si>
  <si>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</si>
  <si>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</si>
  <si>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</si>
  <si>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</si>
  <si>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</si>
  <si>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</si>
  <si>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</si>
  <si>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</si>
  <si>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</si>
  <si>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</si>
  <si>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</si>
  <si>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</si>
  <si>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</si>
  <si>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</si>
  <si>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</si>
  <si>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</si>
  <si>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</si>
  <si>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</si>
  <si>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</si>
  <si>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</si>
  <si>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</si>
  <si>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</si>
  <si>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</si>
  <si>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</si>
  <si>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</si>
  <si>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</si>
  <si>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</si>
  <si>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</si>
  <si>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</si>
  <si>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</si>
  <si>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</si>
  <si>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</si>
  <si>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</si>
  <si>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</si>
  <si>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</si>
  <si>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</si>
  <si>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</si>
  <si>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</si>
  <si>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</si>
  <si>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</si>
  <si>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</si>
  <si>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</si>
  <si>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</si>
  <si>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</si>
  <si>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</si>
  <si>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</si>
  <si>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</si>
  <si>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</si>
  <si>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</si>
  <si>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</si>
  <si>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</si>
  <si>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</si>
  <si>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</si>
  <si>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</si>
  <si>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</si>
  <si>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</si>
  <si>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</si>
  <si>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</si>
  <si>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</si>
  <si>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</si>
  <si>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</si>
  <si>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</si>
  <si>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</si>
  <si>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</si>
  <si>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</si>
  <si>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</si>
  <si>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</si>
  <si>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</si>
  <si>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</si>
  <si>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</si>
  <si>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</si>
  <si>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</si>
  <si>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</si>
  <si>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</si>
  <si>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</si>
  <si>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</si>
  <si>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</si>
  <si>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</si>
  <si>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</si>
  <si>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</si>
  <si>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</si>
  <si>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</si>
  <si>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</si>
  <si>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</si>
  <si>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</si>
  <si>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</si>
  <si>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</si>
  <si>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</si>
  <si>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</si>
  <si>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</si>
  <si>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</si>
  <si>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</si>
  <si>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</si>
  <si>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</si>
  <si>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</si>
  <si>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</si>
  <si>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</si>
  <si>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</si>
  <si>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</si>
  <si>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</si>
  <si>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</si>
  <si>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</si>
  <si>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</si>
  <si>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</si>
  <si>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</si>
  <si>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</si>
  <si>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</si>
  <si>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</si>
  <si>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</si>
  <si>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</si>
  <si>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</si>
  <si>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</si>
  <si>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</si>
  <si>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</si>
  <si>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</si>
  <si>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</si>
  <si>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</si>
  <si>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</si>
  <si>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</si>
  <si>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</si>
  <si>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</si>
  <si>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</si>
  <si>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</si>
  <si>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</si>
  <si>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</si>
  <si>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</si>
  <si>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</si>
  <si>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</si>
  <si>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</si>
  <si>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</si>
  <si>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</si>
  <si>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</si>
  <si>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</si>
  <si>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</si>
  <si>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</si>
  <si>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</si>
  <si>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</si>
  <si>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</si>
  <si>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</si>
  <si>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</si>
  <si>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</si>
  <si>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</si>
  <si>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</si>
  <si>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</si>
  <si>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</si>
  <si>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</si>
  <si>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</si>
  <si>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</si>
  <si>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</si>
  <si>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</si>
  <si>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</si>
  <si>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</si>
  <si>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</si>
  <si>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</si>
  <si>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</si>
  <si>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</si>
  <si>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</si>
  <si>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</si>
  <si>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</si>
  <si>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</si>
  <si>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</si>
  <si>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</si>
  <si>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</si>
  <si>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</si>
  <si>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</si>
  <si>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</si>
  <si>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</si>
  <si>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</si>
  <si>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</si>
  <si>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</si>
  <si>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</si>
  <si>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</si>
  <si>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</si>
  <si>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</si>
  <si>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</si>
  <si>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</si>
  <si>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</si>
  <si>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</si>
  <si>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</si>
  <si>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</si>
  <si>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</si>
  <si>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</si>
  <si>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</si>
  <si>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</si>
  <si>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</si>
  <si>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</si>
  <si>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</si>
  <si>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</si>
  <si>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</si>
  <si>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</si>
  <si>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</si>
  <si>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</si>
  <si>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</si>
  <si>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</si>
  <si>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</si>
  <si>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</si>
  <si>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</si>
  <si>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</si>
  <si>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</si>
  <si>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</si>
  <si>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</si>
  <si>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</si>
  <si>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</si>
  <si>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</si>
  <si>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</si>
  <si>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</si>
  <si>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</si>
  <si>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</si>
  <si>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</si>
  <si>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</si>
  <si>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</si>
  <si>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</si>
  <si>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</si>
  <si>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</si>
  <si>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</si>
  <si>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</si>
  <si>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</si>
  <si>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</si>
  <si>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</si>
  <si>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</si>
  <si>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</si>
  <si>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</si>
  <si>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</si>
  <si>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</si>
  <si>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</si>
  <si>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</si>
  <si>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</si>
  <si>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</si>
  <si>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</si>
  <si>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</si>
  <si>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</si>
  <si>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</si>
  <si>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</si>
  <si>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</si>
  <si>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</si>
  <si>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</si>
  <si>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</si>
  <si>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</si>
  <si>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</si>
  <si>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</si>
  <si>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</si>
  <si>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</si>
  <si>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</si>
  <si>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</si>
  <si>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</si>
  <si>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</si>
  <si>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</si>
  <si>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</si>
  <si>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</si>
  <si>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</si>
  <si>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</si>
  <si>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</si>
  <si>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</si>
  <si>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</si>
  <si>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</si>
  <si>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</si>
  <si>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</si>
  <si>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</si>
  <si>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</si>
  <si>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</si>
  <si>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</si>
  <si>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</si>
  <si>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</si>
  <si>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</si>
  <si>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</si>
  <si>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</si>
  <si>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</si>
  <si>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</si>
  <si>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</si>
  <si>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</si>
  <si>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</si>
  <si>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</si>
  <si>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</si>
  <si>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</si>
  <si>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</si>
  <si>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</si>
  <si>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</si>
  <si>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</si>
  <si>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</si>
  <si>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</si>
  <si>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</si>
  <si>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</si>
  <si>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</si>
  <si>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</si>
  <si>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</si>
  <si>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</si>
  <si>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</si>
  <si>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</si>
  <si>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</si>
  <si>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</si>
  <si>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</si>
  <si>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</si>
  <si>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</si>
  <si>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</si>
  <si>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</si>
  <si>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</si>
  <si>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</si>
  <si>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</si>
  <si>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</si>
  <si>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</si>
  <si>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</si>
  <si>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</si>
  <si>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</si>
  <si>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</si>
  <si>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</si>
  <si>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</si>
  <si>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</si>
  <si>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</si>
  <si>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</si>
  <si>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</si>
  <si>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</si>
  <si>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</si>
  <si>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</si>
  <si>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</si>
  <si>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</si>
  <si>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</si>
  <si>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</si>
  <si>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</si>
  <si>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</si>
  <si>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</si>
  <si>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</si>
  <si>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</si>
  <si>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</si>
  <si>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</si>
  <si>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</si>
  <si>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</si>
  <si>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</si>
  <si>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</si>
  <si>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</si>
  <si>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</si>
  <si>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</si>
  <si>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</si>
  <si>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</si>
  <si>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</si>
  <si>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</si>
  <si>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</si>
  <si>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</si>
  <si>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</si>
  <si>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</si>
  <si>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</si>
  <si>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</si>
  <si>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</si>
  <si>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</si>
  <si>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</si>
  <si>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</si>
  <si>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</si>
  <si>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</si>
  <si>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</si>
  <si>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</si>
  <si>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</si>
  <si>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</si>
  <si>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</si>
  <si>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</si>
  <si>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</si>
  <si>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</si>
  <si>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</si>
  <si>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</si>
  <si>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</si>
  <si>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</si>
  <si>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</si>
  <si>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</si>
  <si>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</si>
  <si>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</si>
  <si>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</si>
  <si>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</si>
  <si>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</si>
  <si>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</si>
  <si>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</si>
  <si>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</si>
  <si>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</si>
  <si>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</si>
  <si>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</si>
  <si>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</si>
  <si>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</si>
  <si>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</si>
  <si>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</si>
  <si>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</si>
  <si>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</si>
  <si>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</si>
  <si>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</si>
  <si>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</si>
  <si>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</si>
  <si>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</si>
  <si>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</si>
  <si>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</si>
  <si>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</si>
  <si>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</si>
  <si>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</si>
  <si>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</si>
  <si>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</si>
  <si>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</si>
  <si>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</si>
  <si>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</si>
  <si>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</si>
  <si>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</si>
  <si>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</si>
  <si>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</si>
  <si>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</si>
  <si>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</si>
  <si>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</si>
  <si>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</si>
  <si>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</si>
  <si>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</si>
  <si>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</si>
  <si>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</si>
  <si>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</si>
  <si>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</si>
  <si>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</si>
  <si>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</si>
  <si>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</si>
  <si>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</si>
  <si>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</si>
  <si>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</si>
  <si>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</si>
  <si>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</si>
  <si>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</si>
  <si>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</si>
  <si>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</si>
  <si>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</si>
  <si>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</si>
  <si>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</si>
  <si>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</si>
  <si>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</si>
  <si>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</si>
  <si>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</si>
  <si>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</si>
  <si>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</si>
  <si>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</si>
  <si>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</si>
  <si>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</si>
  <si>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</si>
  <si>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</si>
  <si>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</si>
  <si>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</si>
  <si>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</si>
  <si>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</si>
  <si>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</si>
  <si>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</si>
  <si>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</si>
  <si>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</si>
  <si>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</si>
  <si>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</si>
  <si>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</si>
  <si>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</si>
  <si>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</si>
  <si>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</si>
  <si>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</si>
  <si>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</si>
  <si>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</si>
  <si>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</si>
  <si>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</si>
  <si>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</si>
  <si>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</si>
  <si>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</si>
  <si>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</si>
  <si>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</si>
  <si>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</si>
  <si>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</si>
  <si>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</si>
  <si>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</si>
  <si>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</si>
  <si>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</si>
  <si>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</si>
  <si>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</si>
  <si>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</si>
  <si>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</si>
  <si>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</si>
  <si>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</si>
  <si>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</si>
  <si>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</si>
  <si>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</si>
  <si>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</si>
  <si>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</si>
  <si>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</si>
  <si>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</si>
  <si>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</si>
  <si>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</si>
  <si>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</si>
  <si>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</si>
  <si>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</si>
  <si>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</si>
  <si>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</si>
  <si>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</si>
  <si>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</si>
  <si>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</si>
  <si>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</si>
  <si>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</si>
  <si>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</si>
  <si>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</si>
  <si>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</si>
  <si>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</si>
  <si>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</si>
  <si>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</si>
  <si>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</si>
  <si>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</si>
  <si>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</si>
  <si>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</si>
  <si>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</si>
  <si>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</si>
  <si>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</si>
  <si>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</si>
  <si>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</si>
  <si>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</si>
  <si>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</si>
  <si>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</si>
  <si>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</si>
  <si>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</si>
  <si>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</si>
  <si>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</si>
  <si>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</si>
  <si>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</si>
  <si>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</si>
  <si>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</si>
  <si>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</si>
  <si>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</si>
  <si>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</si>
  <si>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</si>
  <si>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</si>
  <si>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</si>
  <si>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</si>
  <si>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</si>
  <si>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</si>
  <si>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</si>
  <si>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</si>
  <si>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</si>
  <si>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</si>
  <si>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</si>
  <si>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</si>
  <si>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</si>
  <si>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</si>
  <si>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</si>
  <si>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</si>
  <si>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</si>
  <si>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</si>
  <si>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</si>
  <si>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</si>
  <si>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</si>
  <si>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</si>
  <si>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</si>
  <si>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</si>
  <si>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</si>
  <si>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</si>
  <si>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</si>
  <si>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</si>
  <si>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</si>
  <si>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</si>
  <si>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</si>
  <si>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</si>
  <si>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</si>
  <si>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</si>
  <si>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</si>
  <si>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</si>
  <si>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</si>
  <si>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</si>
  <si>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</si>
  <si>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</si>
  <si>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</si>
  <si>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</si>
  <si>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</si>
  <si>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</si>
  <si>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</si>
  <si>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</si>
  <si>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</si>
  <si>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</si>
  <si>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</si>
  <si>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</si>
  <si>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</si>
  <si>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</si>
  <si>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</si>
  <si>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</si>
  <si>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</si>
  <si>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</si>
  <si>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</si>
  <si>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</si>
  <si>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</si>
  <si>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</si>
  <si>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</si>
  <si>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</si>
  <si>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</si>
  <si>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</si>
  <si>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</si>
  <si>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</si>
  <si>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</si>
  <si>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</si>
  <si>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</si>
  <si>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</si>
  <si>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</si>
  <si>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</si>
  <si>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</si>
  <si>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</si>
  <si>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</si>
  <si>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</si>
  <si>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</si>
  <si>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</si>
  <si>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</si>
  <si>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</si>
  <si>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</si>
  <si>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</si>
  <si>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</si>
  <si>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</si>
  <si>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</si>
  <si>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</si>
  <si>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</si>
  <si>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</si>
  <si>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</si>
  <si>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</si>
  <si>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</si>
  <si>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</si>
  <si>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</si>
  <si>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</si>
  <si>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</si>
  <si>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</si>
  <si>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</si>
  <si>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</si>
  <si>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</si>
  <si>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</si>
  <si>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</si>
  <si>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</si>
  <si>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</si>
  <si>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</si>
  <si>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</si>
  <si>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</si>
  <si>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</si>
  <si>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</si>
  <si>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</si>
  <si>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</si>
  <si>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</si>
  <si>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</si>
  <si>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</si>
  <si>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</si>
  <si>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</si>
  <si>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</si>
  <si>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</si>
  <si>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</si>
  <si>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</si>
  <si>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</si>
  <si>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</si>
  <si>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</si>
  <si>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</si>
  <si>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</si>
  <si>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</si>
  <si>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</si>
  <si>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</si>
  <si>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</si>
  <si>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</si>
  <si>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</si>
  <si>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</si>
  <si>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</si>
  <si>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</si>
  <si>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</si>
  <si>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</si>
  <si>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</si>
  <si>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</si>
  <si>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</si>
  <si>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</si>
  <si>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</si>
  <si>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</si>
  <si>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</si>
  <si>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</si>
  <si>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</si>
  <si>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</si>
  <si>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</si>
  <si>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</si>
  <si>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</si>
  <si>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</si>
  <si>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</si>
  <si>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</si>
  <si>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</si>
  <si>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</si>
  <si>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</si>
  <si>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</si>
  <si>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</si>
  <si>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</si>
  <si>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</si>
  <si>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</si>
  <si>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</si>
  <si>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</si>
  <si>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</si>
  <si>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</si>
  <si>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</si>
  <si>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</si>
  <si>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</si>
  <si>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</si>
  <si>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</si>
  <si>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</si>
  <si>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</si>
  <si>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</si>
  <si>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</si>
  <si>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</si>
  <si>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</si>
  <si>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</si>
  <si>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</si>
  <si>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</si>
  <si>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</si>
  <si>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</si>
  <si>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</si>
  <si>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</si>
  <si>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</si>
  <si>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</si>
  <si>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</si>
  <si>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</si>
  <si>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</si>
  <si>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</si>
  <si>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</si>
  <si>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</si>
  <si>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</si>
  <si>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</si>
  <si>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</si>
  <si>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</si>
  <si>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</si>
  <si>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</si>
  <si>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</si>
  <si>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</si>
  <si>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</si>
  <si>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</si>
  <si>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</si>
  <si>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</si>
  <si>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</si>
  <si>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</si>
  <si>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</si>
  <si>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</si>
  <si>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</si>
  <si>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</si>
  <si>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</si>
  <si>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</si>
  <si>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</si>
  <si>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</si>
  <si>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</si>
  <si>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</si>
  <si>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</si>
  <si>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</si>
  <si>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</si>
  <si>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</si>
  <si>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</si>
  <si>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</si>
  <si>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</si>
  <si>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</si>
  <si>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</si>
  <si>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</si>
  <si>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</si>
  <si>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</si>
  <si>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</si>
  <si>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</si>
  <si>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</si>
  <si>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</si>
  <si>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</si>
  <si>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</si>
  <si>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</si>
  <si>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</si>
  <si>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</si>
  <si>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</si>
  <si>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</si>
  <si>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</si>
  <si>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</si>
  <si>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</si>
  <si>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</si>
  <si>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</si>
  <si>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</si>
  <si>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</si>
  <si>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</si>
  <si>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</si>
  <si>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</si>
  <si>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</si>
  <si>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</si>
  <si>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</si>
  <si>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</si>
  <si>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</si>
  <si>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</si>
  <si>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</si>
  <si>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</si>
  <si>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</si>
  <si>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</si>
  <si>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</si>
  <si>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</si>
  <si>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</si>
  <si>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</si>
  <si>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</si>
  <si>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</si>
  <si>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</si>
  <si>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</si>
  <si>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</si>
  <si>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</si>
  <si>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</si>
  <si>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</si>
  <si>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</si>
  <si>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</si>
  <si>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</si>
  <si>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</si>
  <si>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</si>
  <si>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</si>
  <si>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</si>
  <si>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</si>
  <si>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</si>
  <si>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</si>
  <si>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</si>
  <si>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</si>
  <si>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</si>
  <si>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</si>
  <si>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</si>
  <si>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</si>
  <si>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</si>
  <si>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</si>
  <si>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</si>
  <si>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</si>
  <si>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</si>
  <si>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</si>
  <si>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</si>
  <si>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</si>
  <si>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</si>
  <si>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</si>
  <si>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</si>
  <si>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</si>
  <si>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</si>
  <si>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</si>
  <si>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</si>
  <si>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</si>
  <si>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</si>
  <si>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</si>
  <si>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</si>
  <si>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</si>
  <si>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</si>
  <si>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</si>
  <si>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</si>
  <si>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</si>
  <si>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</si>
  <si>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</si>
  <si>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</si>
  <si>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</si>
  <si>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</si>
  <si>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</si>
  <si>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</si>
  <si>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</si>
  <si>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</si>
  <si>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</si>
  <si>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</si>
  <si>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</si>
  <si>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</si>
  <si>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</si>
  <si>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</si>
  <si>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</si>
  <si>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</si>
  <si>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</si>
  <si>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</si>
  <si>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</si>
  <si>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</si>
  <si>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</si>
  <si>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</si>
  <si>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</si>
  <si>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</si>
  <si>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</si>
  <si>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</si>
  <si>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</si>
  <si>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</si>
  <si>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</si>
  <si>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</si>
  <si>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</si>
  <si>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</si>
  <si>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</si>
  <si>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</si>
  <si>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</si>
  <si>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</si>
  <si>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</si>
  <si>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</si>
  <si>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</si>
  <si>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</si>
  <si>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</si>
  <si>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</si>
  <si>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</si>
  <si>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</si>
  <si>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</si>
  <si>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</si>
  <si>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</si>
  <si>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</si>
  <si>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</si>
  <si>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</si>
  <si>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</si>
  <si>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</si>
  <si>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</si>
  <si>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</si>
  <si>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</si>
  <si>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</si>
  <si>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</si>
  <si>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</si>
  <si>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</si>
  <si>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</si>
  <si>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</si>
  <si>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</si>
  <si>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</si>
  <si>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</si>
  <si>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</si>
  <si>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</si>
  <si>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</si>
  <si>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</si>
  <si>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</si>
  <si>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</si>
  <si>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</si>
  <si>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</si>
  <si>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</si>
  <si>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</si>
  <si>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</si>
  <si>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</si>
  <si>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</si>
  <si>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</si>
  <si>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</si>
  <si>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</si>
  <si>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</si>
  <si>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</si>
  <si>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</si>
  <si>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</si>
  <si>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</si>
  <si>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</si>
  <si>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</si>
  <si>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</si>
  <si>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</si>
  <si>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</si>
  <si>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</si>
  <si>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</si>
  <si>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</si>
  <si>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</si>
  <si>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</si>
  <si>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</si>
  <si>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</si>
  <si>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</si>
  <si>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</si>
  <si>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</si>
  <si>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</si>
  <si>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</si>
  <si>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</si>
  <si>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</si>
  <si>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</si>
  <si>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</si>
  <si>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</si>
  <si>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</si>
  <si>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</si>
  <si>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</si>
  <si>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</si>
  <si>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</si>
  <si>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</si>
  <si>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</si>
  <si>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</si>
  <si>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</si>
  <si>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</si>
  <si>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</si>
  <si>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</si>
  <si>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</si>
  <si>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</si>
  <si>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</si>
  <si>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</si>
  <si>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</si>
  <si>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</si>
  <si>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</si>
  <si>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</si>
  <si>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</si>
  <si>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</si>
  <si>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</si>
  <si>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</si>
  <si>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</si>
  <si>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</si>
  <si>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</si>
  <si>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</si>
  <si>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</si>
  <si>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</si>
  <si>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</si>
  <si>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</si>
  <si>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</si>
  <si>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</si>
  <si>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</si>
  <si>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</si>
  <si>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</si>
  <si>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</si>
  <si>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</si>
  <si>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</si>
  <si>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</si>
  <si>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</si>
  <si>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</si>
  <si>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</si>
  <si>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</si>
  <si>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</si>
  <si>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</si>
  <si>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</si>
  <si>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</si>
  <si>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</si>
  <si>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</si>
  <si>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</si>
  <si>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</si>
  <si>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</si>
  <si>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</si>
  <si>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</si>
  <si>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</si>
  <si>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</si>
  <si>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</si>
  <si>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</si>
  <si>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</si>
  <si>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</si>
  <si>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</si>
  <si>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</si>
  <si>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</si>
  <si>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</si>
  <si>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</si>
  <si>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</si>
  <si>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</si>
  <si>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</si>
  <si>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</si>
  <si>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</si>
  <si>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</si>
  <si>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</si>
  <si>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</si>
  <si>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</si>
  <si>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</si>
  <si>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</si>
  <si>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</si>
  <si>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</si>
  <si>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</si>
  <si>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</si>
  <si>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</si>
  <si>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</si>
  <si>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</si>
  <si>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</si>
  <si>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</si>
  <si>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</si>
  <si>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</si>
  <si>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</si>
  <si>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</si>
  <si>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</si>
  <si>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</si>
  <si>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</si>
  <si>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</si>
  <si>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</si>
  <si>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</si>
  <si>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</si>
  <si>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</si>
  <si>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</si>
  <si>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</si>
  <si>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</si>
  <si>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</si>
  <si>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</si>
  <si>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</si>
  <si>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</si>
  <si>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</si>
  <si>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</si>
  <si>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</si>
  <si>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</si>
  <si>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</si>
  <si>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</si>
  <si>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</si>
  <si>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</si>
  <si>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</si>
  <si>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</si>
  <si>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</si>
  <si>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</si>
  <si>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</si>
  <si>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</si>
  <si>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</si>
  <si>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</si>
  <si>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</si>
  <si>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</si>
  <si>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</si>
  <si>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</si>
  <si>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</si>
  <si>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</si>
  <si>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</si>
  <si>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</si>
  <si>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</si>
  <si>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</si>
  <si>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</si>
  <si>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</si>
  <si>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</si>
  <si>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</si>
  <si>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</si>
  <si>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</si>
  <si>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</si>
  <si>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</si>
  <si>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</si>
  <si>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</si>
  <si>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</si>
  <si>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</si>
  <si>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</si>
  <si>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</si>
  <si>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</si>
  <si>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</si>
  <si>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</si>
  <si>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</si>
  <si>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</si>
  <si>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</si>
  <si>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</si>
  <si>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</si>
  <si>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</si>
  <si>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</si>
  <si>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</si>
  <si>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</si>
  <si>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</si>
  <si>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</si>
  <si>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</si>
  <si>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</si>
  <si>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</si>
  <si>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</si>
  <si>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</si>
  <si>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</si>
  <si>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</si>
  <si>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</si>
  <si>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</si>
  <si>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</si>
  <si>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</si>
  <si>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</si>
  <si>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</si>
  <si>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</si>
  <si>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</si>
  <si>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</si>
  <si>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</si>
  <si>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</si>
  <si>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</si>
  <si>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</si>
  <si>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</si>
  <si>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</si>
  <si>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</si>
  <si>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</si>
  <si>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</si>
  <si>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</si>
  <si>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</si>
  <si>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</si>
  <si>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</si>
  <si>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</si>
  <si>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</si>
  <si>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</si>
  <si>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</si>
  <si>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</si>
  <si>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</si>
  <si>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</si>
  <si>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</si>
  <si>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</si>
  <si>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</si>
  <si>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</si>
  <si>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</si>
  <si>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</si>
  <si>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</si>
  <si>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</si>
  <si>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</si>
  <si>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</si>
  <si>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</si>
  <si>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</si>
  <si>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</si>
  <si>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</si>
  <si>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</si>
  <si>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</si>
  <si>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</si>
  <si>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</si>
  <si>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</si>
  <si>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</si>
  <si>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</si>
  <si>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</si>
  <si>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</si>
  <si>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</si>
  <si>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</si>
  <si>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</si>
  <si>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</si>
  <si>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</si>
  <si>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</si>
  <si>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</si>
  <si>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</si>
  <si>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</si>
  <si>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</si>
  <si>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</si>
  <si>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</si>
  <si>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</si>
  <si>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</si>
  <si>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</si>
  <si>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</si>
  <si>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</si>
  <si>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</si>
  <si>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</si>
  <si>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</si>
  <si>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</si>
  <si>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</si>
  <si>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</si>
  <si>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</si>
  <si>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</si>
  <si>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</si>
  <si>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</si>
  <si>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</si>
  <si>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</si>
  <si>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</si>
  <si>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</si>
  <si>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</si>
  <si>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</si>
  <si>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</si>
  <si>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</si>
  <si>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</si>
  <si>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</si>
  <si>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</si>
  <si>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</si>
  <si>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</si>
  <si>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</si>
  <si>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</si>
  <si>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</si>
  <si>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</si>
  <si>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</si>
  <si>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</si>
  <si>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</si>
  <si>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</si>
  <si>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</si>
  <si>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</si>
  <si>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</si>
  <si>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</si>
  <si>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</si>
  <si>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</si>
  <si>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</si>
  <si>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</si>
  <si>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</si>
  <si>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</si>
  <si>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</si>
  <si>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</si>
  <si>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</si>
  <si>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</si>
  <si>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</si>
  <si>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</si>
  <si>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</si>
  <si>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</si>
  <si>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</si>
  <si>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</si>
  <si>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</si>
  <si>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</si>
  <si>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</si>
  <si>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</si>
  <si>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</si>
  <si>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</si>
  <si>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</si>
  <si>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</si>
  <si>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</si>
  <si>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</si>
  <si>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</si>
  <si>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</si>
  <si>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</si>
  <si>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</si>
  <si>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</si>
  <si>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</si>
  <si>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</si>
  <si>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</si>
  <si>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</si>
  <si>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</si>
  <si>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</si>
  <si>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</si>
  <si>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</si>
  <si>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</si>
  <si>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</si>
  <si>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</si>
  <si>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</si>
  <si>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</si>
  <si>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</si>
  <si>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</si>
  <si>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</si>
  <si>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</si>
  <si>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</si>
  <si>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</si>
  <si>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</si>
  <si>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</si>
  <si>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</si>
  <si>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</si>
  <si>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</si>
  <si>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</si>
  <si>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</si>
  <si>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</si>
  <si>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</si>
  <si>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</si>
  <si>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</si>
  <si>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</si>
  <si>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</si>
  <si>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</si>
  <si>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</si>
  <si>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</si>
  <si>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</si>
  <si>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</si>
  <si>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</si>
  <si>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</si>
  <si>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</si>
  <si>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</si>
  <si>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</si>
  <si>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</si>
  <si>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</si>
  <si>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</si>
  <si>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</si>
  <si>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</si>
  <si>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</si>
  <si>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</si>
  <si>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</si>
  <si>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</si>
  <si>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</si>
  <si>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</si>
  <si>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</si>
  <si>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</si>
  <si>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</si>
  <si>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</si>
  <si>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</si>
  <si>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</si>
  <si>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</si>
  <si>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</si>
  <si>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</si>
  <si>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</si>
  <si>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</si>
  <si>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</si>
  <si>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</si>
  <si>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</si>
  <si>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</si>
  <si>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</si>
  <si>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</si>
  <si>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</si>
  <si>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</si>
  <si>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</si>
  <si>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</si>
  <si>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</si>
  <si>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</si>
  <si>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</si>
  <si>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</si>
  <si>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</si>
  <si>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</si>
  <si>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</si>
  <si>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</si>
  <si>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</si>
  <si>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</si>
  <si>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</si>
  <si>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</si>
  <si>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</si>
  <si>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</si>
  <si>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</si>
  <si>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</si>
  <si>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</si>
  <si>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</si>
  <si>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</si>
  <si>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</si>
  <si>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</si>
  <si>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</si>
  <si>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</si>
  <si>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</si>
  <si>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</si>
  <si>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</si>
  <si>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</si>
  <si>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</si>
  <si>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</si>
  <si>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</si>
  <si>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</si>
  <si>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</si>
  <si>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</si>
  <si>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</si>
  <si>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</si>
  <si>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</si>
  <si>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</si>
  <si>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</si>
  <si>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</si>
  <si>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</si>
  <si>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</si>
  <si>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</si>
  <si>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</si>
  <si>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</si>
  <si>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</si>
  <si>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</si>
  <si>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</si>
  <si>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</si>
  <si>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</si>
  <si>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</si>
  <si>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</si>
  <si>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</si>
  <si>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</si>
  <si>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</si>
  <si>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</si>
  <si>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</si>
  <si>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</si>
  <si>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</si>
  <si>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</si>
  <si>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</si>
  <si>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</si>
  <si>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</si>
  <si>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</si>
  <si>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</si>
  <si>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</si>
  <si>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</si>
  <si>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</si>
  <si>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</si>
  <si>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</si>
  <si>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</si>
  <si>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</si>
  <si>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</si>
  <si>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</si>
  <si>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</si>
  <si>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</si>
  <si>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</si>
  <si>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</si>
  <si>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</si>
  <si>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</si>
  <si>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</si>
  <si>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</si>
  <si>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</si>
  <si>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</si>
  <si>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</si>
  <si>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</si>
  <si>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</si>
  <si>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</si>
  <si>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</si>
  <si>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</si>
  <si>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</si>
  <si>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</si>
  <si>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</si>
  <si>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</si>
  <si>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</si>
  <si>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</si>
  <si>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</si>
  <si>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</si>
  <si>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</si>
  <si>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</si>
  <si>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</si>
  <si>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</si>
  <si>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</si>
  <si>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</si>
  <si>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</si>
  <si>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</si>
  <si>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</si>
  <si>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</si>
  <si>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</si>
  <si>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</si>
  <si>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</si>
  <si>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</si>
  <si>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</si>
  <si>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</si>
  <si>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</si>
  <si>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</si>
  <si>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</si>
  <si>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</si>
  <si>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</si>
  <si>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</si>
  <si>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</si>
  <si>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</si>
  <si>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</si>
  <si>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</si>
  <si>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</si>
  <si>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</si>
  <si>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</si>
  <si>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</si>
  <si>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</si>
  <si>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</si>
  <si>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</si>
  <si>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</si>
  <si>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</si>
  <si>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</si>
  <si>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</si>
  <si>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</si>
  <si>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</si>
  <si>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</si>
  <si>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</si>
  <si>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</si>
  <si>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</si>
  <si>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</si>
  <si>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</si>
  <si>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</si>
  <si>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</si>
  <si>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</si>
  <si>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</si>
  <si>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</si>
  <si>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</si>
  <si>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</si>
  <si>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</si>
  <si>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</si>
  <si>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</si>
  <si>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</si>
  <si>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</si>
  <si>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</si>
  <si>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</si>
  <si>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</si>
  <si>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</si>
  <si>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</si>
  <si>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</si>
  <si>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</si>
  <si>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</si>
  <si>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</si>
  <si>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</si>
  <si>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</si>
  <si>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</si>
  <si>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</si>
  <si>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</si>
  <si>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</si>
  <si>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</si>
  <si>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</si>
  <si>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</si>
  <si>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</si>
  <si>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</si>
  <si>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</si>
  <si>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</si>
  <si>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</si>
  <si>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</si>
  <si>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</si>
  <si>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</si>
  <si>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</si>
  <si>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</si>
  <si>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</si>
  <si>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</si>
  <si>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</si>
  <si>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</si>
  <si>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</si>
  <si>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</si>
  <si>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</si>
  <si>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</si>
  <si>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</si>
  <si>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</si>
  <si>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</si>
  <si>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</si>
  <si>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</si>
  <si>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</si>
  <si>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</si>
  <si>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</si>
  <si>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</si>
  <si>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</si>
  <si>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</si>
  <si>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</si>
  <si>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</si>
  <si>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</si>
  <si>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</si>
  <si>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</si>
  <si>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</si>
  <si>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</si>
  <si>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</si>
  <si>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</si>
  <si>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</si>
  <si>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</si>
  <si>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</si>
  <si>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</si>
  <si>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</si>
  <si>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</si>
  <si>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</si>
  <si>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</si>
  <si>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</si>
  <si>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</si>
  <si>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</si>
  <si>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</si>
  <si>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</si>
  <si>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</si>
  <si>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</si>
  <si>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</si>
  <si>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</si>
  <si>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</si>
  <si>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</si>
  <si>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</si>
  <si>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</si>
  <si>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</si>
  <si>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</si>
  <si>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</si>
  <si>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</si>
  <si>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</si>
  <si>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</si>
  <si>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</si>
  <si>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</si>
  <si>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</si>
  <si>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</si>
  <si>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</si>
  <si>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</si>
  <si>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</si>
  <si>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</si>
  <si>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</si>
  <si>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</si>
  <si>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</si>
  <si>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</si>
  <si>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</si>
  <si>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</si>
  <si>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</si>
  <si>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</si>
  <si>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</si>
  <si>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</si>
  <si>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</si>
  <si>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</si>
  <si>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</si>
  <si>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</si>
  <si>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</si>
  <si>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</si>
  <si>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</si>
  <si>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</si>
  <si>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</si>
  <si>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</si>
  <si>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</si>
  <si>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</si>
  <si>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</si>
  <si>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</si>
  <si>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</si>
  <si>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</si>
  <si>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</si>
  <si>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</si>
  <si>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</si>
  <si>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</si>
  <si>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</si>
  <si>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</si>
  <si>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</si>
  <si>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</si>
  <si>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</si>
  <si>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</si>
  <si>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</si>
  <si>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</si>
  <si>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</si>
  <si>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</si>
  <si>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</si>
  <si>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</si>
  <si>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</si>
  <si>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</si>
  <si>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</si>
  <si>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</si>
  <si>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</si>
  <si>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</si>
  <si>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</si>
  <si>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</si>
  <si>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</si>
  <si>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</si>
  <si>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</si>
  <si>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</si>
  <si>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</si>
  <si>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</si>
  <si>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</si>
  <si>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</si>
  <si>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</si>
  <si>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</si>
  <si>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</si>
  <si>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</si>
  <si>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</si>
  <si>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</si>
  <si>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</si>
  <si>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</si>
  <si>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</si>
  <si>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</si>
  <si>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</si>
  <si>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</si>
  <si>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</si>
  <si>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</si>
  <si>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</si>
  <si>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</si>
  <si>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</si>
  <si>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</si>
  <si>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</si>
  <si>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</si>
  <si>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</si>
  <si>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</si>
  <si>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</si>
  <si>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</si>
  <si>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</si>
  <si>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</si>
  <si>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</si>
  <si>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</si>
  <si>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</si>
  <si>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</si>
  <si>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</si>
  <si>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</si>
  <si>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</si>
  <si>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</si>
  <si>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</si>
  <si>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</si>
  <si>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</si>
  <si>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</si>
  <si>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</si>
  <si>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</si>
  <si>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</si>
  <si>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</si>
  <si>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</si>
  <si>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</si>
  <si>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</si>
  <si>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</si>
  <si>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</si>
  <si>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</si>
  <si>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</si>
  <si>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</si>
  <si>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</si>
  <si>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</si>
  <si>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</si>
  <si>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</si>
  <si>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</si>
  <si>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</si>
  <si>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</si>
  <si>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</si>
  <si>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</si>
  <si>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</si>
  <si>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</si>
  <si>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</si>
  <si>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</si>
  <si>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</si>
  <si>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</si>
  <si>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</si>
  <si>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</si>
  <si>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</si>
  <si>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</si>
  <si>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</si>
  <si>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</si>
  <si>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</si>
  <si>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</si>
  <si>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</si>
  <si>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</si>
  <si>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</si>
  <si>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</si>
  <si>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</si>
  <si>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</si>
  <si>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</si>
  <si>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</si>
  <si>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</si>
  <si>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</si>
  <si>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</si>
  <si>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</si>
  <si>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</si>
  <si>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</si>
  <si>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</si>
  <si>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</si>
  <si>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</si>
  <si>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</si>
  <si>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</si>
  <si>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</si>
  <si>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</si>
  <si>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</si>
  <si>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</si>
  <si>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</si>
  <si>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</si>
  <si>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</si>
  <si>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</si>
  <si>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</si>
  <si>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</si>
  <si>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</si>
  <si>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</si>
  <si>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</si>
  <si>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</si>
  <si>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</si>
  <si>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</si>
  <si>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</si>
  <si>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</si>
  <si>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</si>
  <si>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</si>
  <si>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</si>
  <si>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</si>
  <si>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</si>
  <si>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</si>
  <si>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</si>
  <si>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</si>
  <si>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</si>
  <si>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</si>
  <si>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</si>
  <si>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</si>
  <si>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</si>
  <si>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</si>
  <si>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</si>
  <si>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</si>
  <si>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</si>
  <si>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</si>
  <si>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</si>
  <si>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</si>
  <si>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</si>
  <si>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</si>
  <si>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</si>
  <si>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</si>
  <si>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</si>
  <si>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</si>
  <si>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</si>
  <si>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</si>
  <si>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</si>
  <si>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</si>
  <si>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</si>
  <si>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</si>
  <si>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</si>
  <si>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</si>
  <si>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</si>
  <si>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</si>
  <si>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</si>
  <si>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</si>
  <si>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</si>
  <si>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</si>
  <si>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</si>
  <si>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</si>
  <si>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</si>
  <si>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</si>
  <si>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</si>
  <si>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</si>
  <si>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</si>
  <si>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</si>
  <si>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</si>
  <si>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</si>
  <si>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</si>
  <si>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</si>
  <si>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</si>
  <si>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</si>
  <si>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</si>
  <si>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</si>
  <si>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</si>
  <si>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</si>
  <si>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</si>
  <si>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</si>
  <si>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</si>
  <si>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</si>
  <si>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</si>
  <si>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</si>
  <si>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</si>
  <si>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</si>
  <si>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</si>
  <si>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</si>
  <si>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</si>
  <si>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</si>
  <si>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</si>
  <si>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</si>
  <si>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</si>
  <si>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</si>
  <si>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</si>
  <si>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</si>
  <si>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</si>
  <si>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</si>
  <si>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</si>
  <si>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</si>
  <si>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</si>
  <si>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</si>
  <si>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</si>
  <si>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</si>
  <si>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</si>
  <si>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</si>
  <si>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</si>
  <si>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</si>
  <si>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</si>
  <si>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</si>
  <si>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</si>
  <si>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</si>
  <si>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</si>
  <si>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</si>
  <si>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</si>
  <si>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</si>
  <si>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</si>
  <si>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</si>
  <si>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</si>
  <si>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</si>
  <si>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</si>
  <si>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</si>
  <si>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</si>
  <si>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</si>
  <si>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</si>
  <si>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</si>
  <si>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</si>
  <si>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</si>
  <si>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</si>
  <si>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</si>
  <si>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</si>
  <si>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</si>
  <si>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</si>
  <si>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</si>
  <si>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</si>
  <si>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</si>
  <si>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</si>
  <si>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</si>
  <si>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</si>
  <si>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</si>
  <si>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</si>
  <si>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</si>
  <si>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</si>
  <si>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</si>
  <si>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</si>
  <si>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</si>
  <si>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</si>
  <si>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</si>
  <si>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</si>
  <si>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</si>
  <si>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</si>
  <si>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</si>
  <si>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</si>
  <si>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</si>
  <si>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</si>
  <si>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</si>
  <si>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</si>
  <si>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</si>
  <si>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</si>
  <si>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</si>
  <si>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</si>
  <si>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</si>
  <si>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</si>
  <si>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</si>
  <si>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</si>
  <si>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</si>
  <si>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</si>
  <si>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</si>
  <si>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</si>
  <si>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</si>
  <si>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</si>
  <si>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</si>
  <si>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</si>
  <si>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</si>
  <si>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</si>
  <si>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</si>
  <si>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</si>
  <si>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</si>
  <si>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</si>
  <si>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</si>
  <si>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</si>
  <si>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</si>
  <si>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</si>
  <si>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</si>
  <si>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</si>
  <si>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</si>
  <si>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</si>
  <si>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</si>
  <si>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</si>
  <si>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</si>
  <si>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</si>
  <si>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</si>
  <si>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</si>
  <si>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</si>
  <si>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</si>
  <si>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</si>
  <si>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</si>
  <si>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</si>
  <si>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</si>
  <si>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</si>
  <si>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</si>
  <si>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</si>
  <si>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</si>
  <si>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</si>
  <si>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</si>
  <si>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</si>
  <si>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</si>
  <si>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</si>
  <si>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</si>
  <si>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</si>
  <si>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</si>
  <si>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</si>
  <si>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</si>
  <si>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</si>
  <si>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</si>
  <si>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</si>
  <si>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</si>
  <si>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</si>
  <si>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</si>
  <si>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</si>
  <si>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</si>
  <si>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</si>
  <si>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</si>
  <si>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</si>
  <si>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</si>
  <si>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</si>
  <si>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</si>
  <si>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</si>
  <si>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</si>
  <si>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</si>
  <si>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</si>
  <si>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</si>
  <si>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</si>
  <si>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</si>
  <si>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</si>
  <si>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</si>
  <si>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</si>
  <si>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</si>
  <si>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</si>
  <si>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</si>
  <si>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</si>
  <si>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</si>
  <si>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</si>
  <si>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</si>
  <si>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</si>
  <si>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</si>
  <si>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</si>
  <si>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</si>
  <si>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</si>
  <si>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</si>
  <si>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</si>
  <si>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</si>
  <si>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</si>
  <si>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</si>
  <si>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</si>
  <si>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</si>
  <si>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</si>
  <si>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</si>
  <si>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</si>
  <si>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</si>
  <si>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</si>
  <si>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</si>
  <si>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</si>
  <si>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</si>
  <si>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</si>
  <si>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</si>
  <si>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</si>
  <si>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</si>
  <si>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</si>
  <si>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</si>
  <si>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</si>
  <si>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</si>
  <si>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</si>
  <si>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</si>
  <si>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</si>
  <si>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</si>
  <si>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</si>
  <si>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</si>
  <si>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</si>
  <si>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</si>
  <si>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</si>
  <si>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</si>
  <si>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</si>
  <si>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</si>
  <si>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</si>
  <si>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</si>
  <si>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</si>
  <si>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</si>
  <si>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</si>
  <si>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</si>
  <si>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</si>
  <si>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</si>
  <si>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</si>
  <si>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</si>
  <si>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</si>
  <si>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</si>
  <si>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</si>
  <si>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</si>
  <si>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</si>
  <si>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</si>
  <si>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</si>
  <si>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</si>
  <si>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</si>
  <si>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</si>
  <si>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</si>
  <si>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</si>
  <si>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</si>
  <si>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</si>
  <si>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</si>
  <si>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</si>
  <si>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</si>
  <si>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</si>
  <si>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</si>
  <si>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</si>
  <si>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</si>
  <si>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</si>
  <si>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</si>
  <si>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</si>
  <si>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</si>
  <si>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</si>
  <si>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</si>
  <si>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</si>
  <si>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</si>
  <si>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</si>
  <si>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</si>
  <si>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</si>
  <si>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</si>
  <si>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</si>
  <si>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</si>
  <si>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</si>
  <si>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</si>
  <si>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</si>
  <si>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</si>
  <si>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</si>
  <si>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</si>
  <si>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</si>
  <si>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</si>
  <si>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</si>
  <si>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</si>
  <si>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</si>
  <si>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</si>
  <si>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</si>
  <si>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</si>
  <si>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</si>
  <si>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</si>
  <si>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</si>
  <si>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</si>
  <si>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</si>
  <si>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</si>
  <si>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</si>
  <si>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</si>
  <si>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</si>
  <si>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</si>
  <si>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</si>
  <si>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</si>
  <si>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</si>
  <si>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</si>
  <si>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</si>
  <si>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</si>
  <si>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</si>
  <si>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</si>
  <si>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</si>
  <si>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</si>
  <si>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</si>
  <si>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</si>
  <si>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</si>
  <si>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</si>
  <si>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</si>
  <si>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</si>
  <si>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</si>
  <si>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</si>
  <si>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</si>
  <si>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</si>
  <si>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</si>
  <si>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</si>
  <si>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</si>
  <si>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</si>
  <si>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</si>
  <si>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</si>
  <si>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</si>
  <si>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</si>
  <si>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</si>
  <si>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</si>
  <si>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</si>
  <si>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</si>
  <si>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</si>
  <si>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</si>
  <si>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</si>
  <si>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</si>
  <si>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</si>
  <si>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</si>
  <si>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</si>
  <si>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</si>
  <si>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</si>
  <si>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</si>
  <si>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</si>
  <si>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</si>
  <si>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</si>
  <si>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</si>
  <si>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</si>
  <si>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</si>
  <si>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</si>
  <si>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</si>
  <si>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</si>
  <si>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</si>
  <si>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</si>
  <si>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</si>
  <si>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</si>
  <si>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</si>
  <si>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</si>
  <si>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</si>
  <si>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</si>
  <si>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</si>
  <si>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</si>
  <si>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</si>
  <si>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</si>
  <si>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</si>
  <si>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</si>
  <si>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</si>
  <si>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</si>
  <si>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</si>
  <si>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</si>
  <si>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</si>
  <si>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</si>
  <si>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</si>
  <si>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</si>
  <si>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</si>
  <si>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</si>
  <si>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</si>
  <si>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</si>
  <si>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</si>
  <si>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</si>
  <si>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</si>
  <si>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</si>
  <si>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</si>
  <si>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</si>
  <si>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</si>
  <si>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</si>
  <si>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</si>
  <si>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</si>
  <si>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</si>
  <si>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</si>
  <si>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</si>
  <si>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</si>
  <si>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</si>
  <si>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</si>
  <si>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</si>
  <si>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</si>
  <si>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</si>
  <si>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</si>
  <si>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</si>
  <si>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</si>
  <si>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</si>
  <si>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</si>
  <si>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</si>
  <si>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</si>
  <si>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</si>
  <si>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</si>
  <si>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</si>
  <si>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</si>
  <si>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</si>
  <si>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</si>
  <si>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</si>
  <si>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</si>
  <si>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</si>
  <si>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</si>
  <si>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</si>
  <si>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</si>
  <si>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</si>
  <si>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</si>
  <si>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</si>
  <si>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</si>
  <si>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</si>
  <si>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</si>
  <si>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</si>
  <si>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</si>
  <si>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</si>
  <si>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</si>
  <si>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</si>
  <si>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</si>
  <si>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</si>
  <si>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</si>
  <si>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</si>
  <si>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</si>
  <si>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</si>
  <si>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</si>
  <si>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</si>
  <si>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</si>
  <si>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</si>
  <si>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</si>
  <si>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</si>
  <si>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</si>
  <si>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</si>
  <si>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</si>
  <si>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</si>
  <si>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</si>
  <si>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</si>
  <si>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</si>
  <si>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</si>
  <si>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</si>
  <si>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</si>
  <si>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</si>
  <si>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</si>
  <si>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</si>
  <si>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</si>
  <si>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</si>
  <si>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</si>
  <si>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</si>
  <si>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</si>
  <si>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</si>
  <si>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</si>
  <si>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</si>
  <si>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</si>
  <si>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</si>
  <si>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</si>
  <si>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</si>
  <si>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</si>
  <si>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</si>
  <si>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</si>
  <si>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</si>
  <si>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</si>
  <si>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</si>
  <si>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</si>
  <si>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</si>
  <si>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</si>
  <si>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</si>
  <si>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</si>
  <si>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</si>
  <si>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</si>
  <si>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</si>
  <si>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</si>
  <si>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</si>
  <si>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</si>
  <si>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</si>
  <si>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</si>
  <si>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</si>
  <si>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</si>
  <si>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</si>
  <si>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</si>
  <si>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</si>
  <si>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</si>
  <si>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</si>
  <si>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</si>
  <si>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</si>
  <si>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</si>
  <si>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</si>
  <si>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</si>
  <si>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</si>
  <si>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</si>
  <si>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</si>
  <si>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</si>
  <si>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</si>
  <si>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</si>
  <si>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</si>
  <si>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</si>
  <si>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</si>
  <si>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</si>
  <si>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</si>
  <si>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</si>
  <si>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</si>
  <si>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</si>
  <si>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</si>
  <si>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</si>
  <si>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</si>
  <si>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</si>
  <si>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</si>
  <si>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</si>
  <si>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</si>
  <si>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</si>
  <si>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</si>
  <si>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</si>
  <si>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</si>
  <si>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</si>
  <si>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</si>
  <si>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</si>
  <si>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</si>
  <si>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</si>
  <si>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</si>
  <si>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</si>
  <si>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</si>
  <si>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</si>
  <si>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</si>
  <si>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</si>
  <si>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</si>
  <si>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</si>
  <si>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</si>
  <si>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</si>
  <si>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</si>
  <si>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</si>
  <si>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</si>
  <si>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</si>
  <si>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</si>
  <si>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</si>
  <si>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</si>
  <si>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</si>
  <si>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</si>
  <si>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</si>
  <si>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</si>
  <si>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</si>
  <si>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</si>
  <si>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</si>
  <si>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</si>
  <si>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</si>
  <si>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</si>
  <si>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</si>
  <si>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</si>
  <si>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</si>
  <si>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</si>
  <si>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</si>
  <si>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</si>
  <si>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</si>
  <si>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</si>
  <si>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</si>
  <si>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</si>
  <si>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</si>
  <si>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</si>
  <si>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</si>
  <si>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</si>
  <si>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</si>
  <si>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</si>
  <si>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</si>
  <si>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</si>
  <si>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</si>
  <si>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</si>
  <si>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</si>
  <si>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</si>
  <si>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</si>
  <si>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</si>
  <si>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</si>
  <si>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</si>
  <si>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</si>
  <si>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</si>
  <si>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</si>
  <si>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</si>
  <si>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</si>
  <si>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</si>
  <si>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</si>
  <si>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</si>
  <si>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</si>
  <si>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</si>
  <si>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</si>
  <si>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</si>
  <si>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</si>
  <si>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</si>
  <si>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</si>
  <si>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</si>
  <si>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</si>
  <si>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</si>
  <si>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</si>
  <si>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</si>
  <si>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</si>
  <si>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</si>
  <si>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</si>
  <si>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</si>
  <si>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</si>
  <si>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</si>
  <si>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</si>
  <si>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</si>
  <si>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</si>
  <si>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</si>
  <si>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</si>
  <si>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</si>
  <si>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</si>
  <si>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</si>
  <si>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</si>
  <si>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</si>
  <si>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</si>
  <si>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</si>
  <si>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</si>
  <si>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</si>
  <si>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</si>
  <si>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</si>
  <si>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</si>
  <si>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</si>
  <si>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</si>
  <si>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</si>
  <si>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</si>
  <si>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</si>
  <si>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</si>
  <si>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</si>
  <si>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</si>
  <si>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</si>
  <si>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</si>
  <si>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</si>
  <si>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</si>
  <si>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</si>
  <si>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</si>
  <si>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</si>
  <si>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</si>
  <si>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</si>
  <si>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</si>
  <si>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</si>
  <si>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</si>
  <si>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</si>
  <si>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</si>
  <si>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</si>
  <si>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</si>
  <si>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</si>
  <si>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</si>
  <si>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</si>
  <si>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</si>
  <si>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</si>
  <si>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</si>
  <si>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</si>
  <si>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</si>
  <si>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</si>
  <si>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</si>
  <si>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</si>
  <si>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</si>
  <si>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</si>
  <si>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</si>
  <si>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</si>
  <si>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</si>
  <si>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</si>
  <si>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</si>
  <si>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</si>
  <si>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</si>
  <si>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</si>
  <si>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</si>
  <si>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</si>
  <si>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</si>
  <si>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</si>
  <si>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</si>
  <si>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</si>
  <si>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</si>
  <si>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</si>
  <si>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</si>
  <si>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</si>
  <si>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</si>
  <si>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</si>
  <si>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</si>
  <si>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</si>
  <si>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</si>
  <si>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</si>
  <si>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</si>
  <si>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</si>
  <si>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</si>
  <si>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</si>
  <si>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</si>
  <si>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</si>
  <si>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</si>
  <si>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</si>
  <si>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</si>
  <si>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</si>
  <si>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</si>
  <si>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</si>
  <si>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</si>
  <si>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</si>
  <si>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</si>
  <si>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</si>
  <si>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</si>
  <si>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</si>
  <si>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</si>
  <si>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</si>
  <si>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</si>
  <si>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</si>
  <si>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</si>
  <si>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</si>
  <si>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</si>
  <si>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</si>
  <si>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</si>
  <si>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</si>
  <si>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</si>
  <si>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</si>
  <si>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</si>
  <si>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</si>
  <si>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</si>
  <si>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</si>
  <si>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</si>
  <si>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</si>
  <si>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</si>
  <si>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</si>
  <si>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</si>
  <si>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</si>
  <si>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</si>
  <si>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</si>
  <si>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</si>
  <si>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</si>
  <si>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</si>
  <si>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</si>
  <si>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</si>
  <si>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</si>
  <si>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</si>
  <si>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</si>
  <si>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</si>
  <si>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</si>
  <si>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</si>
  <si>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</si>
  <si>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</si>
  <si>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</si>
  <si>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</si>
  <si>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</si>
  <si>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</si>
  <si>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</si>
  <si>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</si>
  <si>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</si>
  <si>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</si>
  <si>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</si>
  <si>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</si>
  <si>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</si>
  <si>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</si>
  <si>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</si>
  <si>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</si>
  <si>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</si>
  <si>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</si>
  <si>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</si>
  <si>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</si>
  <si>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</si>
  <si>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</si>
  <si>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</si>
  <si>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</si>
  <si>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</si>
  <si>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</si>
  <si>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</si>
  <si>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</si>
  <si>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</si>
  <si>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</si>
  <si>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</si>
  <si>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</si>
  <si>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</si>
  <si>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</si>
  <si>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</si>
  <si>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</si>
  <si>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</si>
  <si>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</si>
  <si>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</si>
  <si>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</si>
  <si>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</si>
  <si>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</si>
  <si>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</si>
  <si>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</si>
  <si>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</si>
  <si>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</si>
  <si>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</si>
  <si>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</si>
  <si>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</si>
  <si>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</si>
  <si>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</si>
  <si>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</si>
  <si>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</si>
  <si>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</si>
  <si>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</si>
  <si>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</si>
  <si>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</si>
  <si>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</si>
  <si>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</si>
  <si>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</si>
  <si>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</si>
  <si>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</si>
  <si>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</si>
  <si>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</si>
  <si>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</si>
  <si>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</si>
  <si>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</si>
  <si>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</si>
  <si>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</si>
  <si>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</si>
  <si>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</si>
  <si>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</si>
  <si>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</si>
  <si>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</si>
  <si>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</si>
  <si>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</si>
  <si>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</si>
  <si>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</si>
  <si>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</si>
  <si>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</si>
  <si>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</si>
  <si>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</si>
  <si>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</si>
  <si>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</si>
  <si>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</si>
  <si>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</si>
  <si>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</si>
  <si>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</si>
  <si>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</si>
  <si>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</si>
  <si>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</si>
  <si>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</si>
  <si>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</si>
  <si>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</si>
  <si>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</si>
  <si>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</si>
  <si>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</si>
  <si>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</si>
  <si>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</si>
  <si>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</si>
  <si>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</si>
  <si>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</si>
  <si>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</si>
  <si>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</si>
  <si>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</si>
  <si>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</si>
  <si>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</si>
  <si>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</si>
  <si>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</si>
  <si>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</si>
  <si>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</si>
  <si>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</si>
  <si>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</si>
  <si>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</si>
  <si>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</si>
  <si>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</si>
  <si>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</si>
  <si>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</si>
  <si>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</si>
  <si>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</si>
  <si>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</si>
  <si>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</si>
  <si>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</si>
  <si>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</si>
  <si>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</si>
  <si>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</si>
  <si>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</si>
  <si>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</si>
  <si>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</si>
  <si>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</si>
  <si>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</si>
  <si>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</si>
  <si>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</si>
  <si>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</si>
  <si>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</si>
  <si>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</si>
  <si>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</si>
  <si>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</si>
  <si>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</si>
  <si>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</si>
  <si>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</si>
  <si>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</si>
  <si>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</si>
  <si>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</si>
  <si>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</si>
  <si>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</si>
  <si>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</si>
  <si>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</si>
  <si>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</si>
  <si>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</si>
  <si>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</si>
  <si>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</si>
  <si>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</si>
  <si>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</si>
  <si>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</si>
  <si>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</si>
  <si>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</si>
  <si>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</si>
  <si>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</si>
  <si>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</si>
  <si>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</si>
  <si>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</si>
  <si>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</si>
  <si>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</si>
  <si>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</si>
  <si>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</si>
  <si>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</si>
  <si>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</si>
  <si>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</si>
  <si>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</si>
  <si>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</si>
  <si>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</si>
  <si>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</si>
  <si>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</si>
  <si>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</si>
  <si>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</si>
  <si>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</si>
  <si>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</si>
  <si>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</si>
  <si>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</si>
  <si>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</si>
  <si>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</si>
  <si>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</si>
  <si>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</si>
  <si>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</si>
  <si>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</si>
  <si>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</si>
  <si>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</si>
  <si>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</si>
  <si>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</si>
  <si>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</si>
  <si>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</si>
  <si>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</si>
  <si>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</si>
  <si>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</si>
  <si>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</si>
  <si>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</si>
  <si>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</si>
  <si>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</si>
  <si>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</si>
  <si>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</si>
  <si>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</si>
  <si>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</si>
  <si>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</si>
  <si>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</si>
  <si>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</si>
  <si>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</si>
  <si>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</si>
  <si>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</si>
  <si>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</si>
  <si>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</si>
  <si>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</si>
  <si>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</si>
  <si>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</si>
  <si>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</si>
  <si>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</si>
  <si>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</si>
  <si>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</si>
  <si>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</si>
  <si>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</si>
  <si>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</si>
  <si>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</si>
  <si>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</si>
  <si>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</si>
  <si>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</si>
  <si>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</si>
  <si>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</si>
  <si>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</si>
  <si>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</si>
  <si>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</si>
  <si>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</si>
  <si>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</si>
  <si>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</si>
  <si>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</si>
  <si>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</si>
  <si>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</si>
  <si>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</si>
  <si>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</si>
  <si>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</si>
  <si>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</si>
  <si>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</si>
  <si>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</si>
  <si>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</si>
  <si>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</si>
  <si>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</si>
  <si>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</si>
  <si>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</si>
  <si>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</si>
  <si>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</si>
  <si>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</si>
  <si>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</si>
  <si>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</si>
  <si>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</si>
  <si>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</si>
  <si>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</si>
  <si>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</si>
  <si>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</si>
  <si>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</si>
  <si>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</si>
  <si>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</si>
  <si>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</si>
  <si>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</si>
  <si>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</si>
  <si>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</si>
  <si>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</si>
  <si>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</si>
  <si>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</si>
  <si>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</si>
  <si>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</si>
  <si>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</si>
  <si>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</si>
  <si>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</si>
  <si>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</si>
  <si>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</si>
  <si>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</si>
  <si>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</si>
  <si>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</si>
  <si>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</si>
  <si>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</si>
  <si>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</si>
  <si>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</si>
  <si>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</si>
  <si>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</si>
  <si>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</si>
  <si>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</si>
  <si>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</si>
  <si>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</si>
  <si>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</si>
  <si>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</si>
  <si>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</si>
  <si>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</si>
  <si>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</si>
  <si>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</si>
  <si>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</si>
  <si>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</si>
  <si>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</si>
  <si>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</si>
  <si>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</si>
  <si>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</si>
  <si>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</si>
  <si>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</si>
  <si>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</si>
  <si>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</si>
  <si>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</si>
  <si>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</si>
  <si>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</si>
  <si>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</si>
  <si>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</si>
  <si>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</si>
  <si>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</si>
  <si>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</si>
  <si>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</si>
  <si>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</si>
  <si>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</si>
  <si>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</si>
  <si>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</si>
  <si>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</si>
  <si>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</si>
  <si>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</si>
  <si>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</si>
  <si>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</si>
  <si>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</si>
  <si>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</si>
  <si>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</si>
  <si>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</si>
  <si>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</si>
  <si>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</si>
  <si>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</si>
  <si>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</si>
  <si>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</si>
  <si>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</si>
  <si>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</si>
  <si>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</si>
  <si>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</si>
  <si>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</si>
  <si>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</si>
  <si>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</si>
  <si>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</si>
  <si>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</si>
  <si>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</si>
  <si>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</si>
  <si>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</si>
  <si>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</si>
  <si>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</si>
  <si>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</si>
  <si>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</si>
  <si>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</si>
  <si>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</si>
  <si>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</si>
  <si>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</si>
  <si>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</si>
  <si>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</si>
  <si>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</si>
  <si>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</si>
  <si>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</si>
  <si>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</si>
  <si>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</si>
  <si>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</si>
  <si>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</si>
  <si>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</si>
  <si>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</si>
  <si>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</si>
  <si>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</si>
  <si>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</si>
  <si>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</si>
  <si>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</si>
  <si>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</si>
  <si>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</si>
  <si>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</si>
  <si>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</si>
  <si>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</si>
  <si>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</si>
  <si>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</si>
  <si>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</si>
  <si>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</si>
  <si>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</si>
  <si>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</si>
  <si>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</si>
  <si>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</si>
  <si>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</si>
  <si>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</si>
  <si>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</si>
  <si>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</si>
  <si>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</si>
  <si>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</si>
  <si>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</si>
  <si>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</si>
  <si>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</si>
  <si>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</si>
  <si>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</si>
  <si>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</si>
  <si>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</si>
  <si>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</si>
  <si>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</si>
  <si>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</si>
  <si>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</si>
  <si>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</si>
  <si>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</si>
  <si>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</si>
  <si>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</si>
  <si>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</si>
  <si>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</si>
  <si>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</si>
  <si>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</si>
  <si>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</si>
  <si>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</si>
  <si>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</si>
  <si>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</si>
  <si>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</si>
  <si>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</si>
  <si>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</si>
  <si>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</si>
  <si>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</si>
  <si>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</si>
  <si>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</si>
  <si>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</si>
  <si>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</si>
  <si>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</si>
  <si>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</si>
  <si>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</si>
  <si>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</si>
  <si>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</si>
  <si>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</si>
  <si>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</si>
  <si>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</si>
  <si>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</si>
  <si>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</si>
  <si>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</si>
  <si>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</si>
  <si>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</si>
  <si>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</si>
  <si>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</si>
  <si>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</si>
  <si>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</si>
  <si>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</si>
  <si>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</si>
  <si>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</si>
  <si>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</si>
  <si>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</si>
  <si>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</si>
  <si>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</si>
  <si>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</si>
  <si>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</si>
  <si>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</si>
  <si>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</si>
  <si>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</si>
  <si>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</si>
  <si>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</si>
  <si>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</si>
  <si>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</si>
  <si>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</si>
  <si>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</si>
  <si>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</si>
  <si>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</si>
  <si>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</si>
  <si>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</si>
  <si>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</si>
  <si>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</si>
  <si>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</si>
  <si>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</si>
  <si>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</si>
  <si>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</si>
  <si>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</si>
  <si>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</si>
  <si>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</si>
  <si>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</si>
  <si>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</si>
  <si>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</si>
  <si>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</si>
  <si>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</si>
  <si>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</si>
  <si>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</si>
  <si>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</si>
  <si>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</si>
  <si>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</si>
  <si>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</si>
  <si>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</si>
  <si>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</si>
  <si>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</si>
  <si>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</si>
  <si>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</si>
  <si>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</si>
  <si>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</si>
  <si>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</si>
  <si>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</si>
  <si>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</si>
  <si>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</si>
  <si>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</si>
  <si>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</si>
  <si>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</si>
  <si>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</si>
  <si>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</si>
  <si>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</si>
  <si>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</si>
  <si>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</si>
  <si>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</si>
  <si>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</si>
  <si>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</si>
  <si>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</si>
  <si>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</si>
  <si>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</si>
  <si>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</si>
  <si>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</si>
  <si>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</si>
  <si>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</si>
  <si>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</si>
  <si>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</si>
  <si>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</si>
  <si>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</si>
  <si>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</si>
  <si>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</si>
  <si>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</si>
  <si>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</si>
  <si>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</si>
  <si>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</si>
  <si>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</si>
  <si>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</si>
  <si>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</si>
  <si>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</si>
  <si>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</si>
  <si>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</si>
  <si>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</si>
  <si>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</si>
  <si>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</si>
  <si>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</si>
  <si>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</si>
  <si>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</si>
  <si>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</si>
  <si>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</si>
  <si>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</si>
  <si>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</si>
  <si>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</si>
  <si>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</si>
  <si>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</si>
  <si>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</si>
  <si>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</si>
  <si>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</si>
  <si>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</si>
  <si>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</si>
  <si>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</si>
  <si>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</si>
  <si>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</si>
  <si>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</si>
  <si>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</si>
  <si>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</si>
  <si>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</si>
  <si>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</si>
  <si>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</si>
  <si>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</si>
  <si>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</si>
  <si>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</si>
  <si>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</si>
  <si>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</si>
  <si>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</si>
  <si>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</si>
  <si>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</si>
  <si>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</si>
  <si>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</si>
  <si>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</si>
  <si>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</si>
  <si>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</si>
  <si>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</si>
  <si>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</si>
  <si>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</si>
  <si>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</si>
  <si>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</si>
  <si>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</si>
  <si>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</si>
  <si>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</si>
  <si>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</si>
  <si>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</si>
  <si>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</si>
  <si>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</si>
  <si>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</si>
  <si>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</si>
  <si>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</si>
  <si>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</si>
  <si>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</si>
  <si>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</si>
  <si>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</si>
  <si>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</si>
  <si>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</si>
  <si>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</si>
  <si>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</si>
  <si>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</si>
  <si>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</si>
  <si>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</si>
  <si>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</si>
  <si>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</si>
  <si>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</si>
  <si>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</si>
  <si>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</si>
  <si>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</si>
  <si>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</si>
  <si>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</si>
  <si>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</si>
  <si>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</si>
  <si>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</si>
  <si>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</si>
  <si>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</si>
  <si>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</si>
  <si>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</si>
  <si>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</si>
  <si>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</si>
  <si>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</si>
  <si>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</si>
  <si>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</si>
  <si>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</si>
  <si>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</si>
  <si>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</si>
  <si>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</si>
  <si>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</si>
  <si>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</si>
  <si>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</si>
  <si>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</si>
  <si>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</si>
  <si>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</si>
  <si>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</si>
  <si>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</si>
  <si>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</si>
  <si>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</si>
  <si>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</si>
  <si>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</si>
  <si>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</si>
  <si>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</si>
  <si>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</si>
  <si>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</si>
  <si>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</si>
  <si>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</si>
  <si>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</si>
  <si>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</si>
  <si>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</si>
  <si>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</si>
  <si>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</si>
  <si>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</si>
  <si>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</si>
  <si>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</si>
  <si>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</si>
  <si>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</si>
  <si>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</si>
  <si>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</si>
  <si>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</si>
  <si>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</si>
  <si>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</si>
  <si>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</si>
  <si>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</si>
  <si>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</si>
  <si>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</si>
  <si>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</si>
  <si>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</si>
  <si>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</si>
  <si>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</si>
  <si>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</si>
  <si>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</si>
  <si>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</si>
  <si>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</si>
  <si>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</si>
  <si>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</si>
  <si>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</si>
  <si>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</si>
  <si>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</si>
  <si>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</si>
  <si>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</si>
  <si>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</si>
  <si>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</si>
  <si>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</si>
  <si>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</si>
  <si>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</si>
  <si>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</si>
  <si>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</si>
  <si>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</si>
  <si>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</si>
  <si>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</si>
  <si>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</si>
  <si>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</si>
  <si>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</si>
  <si>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</si>
  <si>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</si>
  <si>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</si>
  <si>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</si>
  <si>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</si>
  <si>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</si>
  <si>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</si>
  <si>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</si>
  <si>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</si>
  <si>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</si>
  <si>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</si>
  <si>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</si>
  <si>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</si>
  <si>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</si>
  <si>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</si>
  <si>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</si>
  <si>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</si>
  <si>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</si>
  <si>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</si>
  <si>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</si>
  <si>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</si>
  <si>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</si>
  <si>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</si>
  <si>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</si>
  <si>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</si>
  <si>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</si>
  <si>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</si>
  <si>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</si>
  <si>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</si>
  <si>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</si>
  <si>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</si>
  <si>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</si>
  <si>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</si>
  <si>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</si>
  <si>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</si>
  <si>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</si>
  <si>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</si>
  <si>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</si>
  <si>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</si>
  <si>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</si>
  <si>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</si>
  <si>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</si>
  <si>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</si>
  <si>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</si>
  <si>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</si>
  <si>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</si>
  <si>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</si>
  <si>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</si>
  <si>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</si>
  <si>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</si>
  <si>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</si>
  <si>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</si>
  <si>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</si>
  <si>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</si>
  <si>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</si>
  <si>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</si>
  <si>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</si>
  <si>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</si>
  <si>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</si>
  <si>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</si>
  <si>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</si>
  <si>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</si>
  <si>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</si>
  <si>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</si>
  <si>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</si>
  <si>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</si>
  <si>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</si>
  <si>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</si>
  <si>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</si>
  <si>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</si>
  <si>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</si>
  <si>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</si>
  <si>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</si>
  <si>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</si>
  <si>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</si>
  <si>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</si>
  <si>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</si>
  <si>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</si>
  <si>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</si>
  <si>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</si>
  <si>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</si>
  <si>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</si>
  <si>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</si>
  <si>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</si>
  <si>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</si>
  <si>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</si>
  <si>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</si>
  <si>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</si>
  <si>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</si>
  <si>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</si>
  <si>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</si>
  <si>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</si>
  <si>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</si>
  <si>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</si>
  <si>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</si>
  <si>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</si>
  <si>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</si>
  <si>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</si>
  <si>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</si>
  <si>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</si>
  <si>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</si>
  <si>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</si>
  <si>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</si>
  <si>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</si>
  <si>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</si>
  <si>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</si>
  <si>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</si>
  <si>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</si>
  <si>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</si>
  <si>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</si>
  <si>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</si>
  <si>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</si>
  <si>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</si>
  <si>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</si>
  <si>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</si>
  <si>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</si>
  <si>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</si>
  <si>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</si>
  <si>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</si>
  <si>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</si>
  <si>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</si>
  <si>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</si>
  <si>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</si>
  <si>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</si>
  <si>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</si>
  <si>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</si>
  <si>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</si>
  <si>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</si>
  <si>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</si>
  <si>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</si>
  <si>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</si>
  <si>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</si>
  <si>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</si>
  <si>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</si>
  <si>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</si>
  <si>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</si>
  <si>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</si>
  <si>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</si>
  <si>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</si>
  <si>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</si>
  <si>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</si>
  <si>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</si>
  <si>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</si>
  <si>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</si>
  <si>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</si>
  <si>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</si>
  <si>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</si>
  <si>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</si>
  <si>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</si>
  <si>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</si>
  <si>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</si>
  <si>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</si>
  <si>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</si>
  <si>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</si>
  <si>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</si>
  <si>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</si>
  <si>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</si>
  <si>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</si>
  <si>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</si>
  <si>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</si>
  <si>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</si>
  <si>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</si>
  <si>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</si>
  <si>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</si>
  <si>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</si>
  <si>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</si>
  <si>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</si>
  <si>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</si>
  <si>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</si>
  <si>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</si>
  <si>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</si>
  <si>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</si>
  <si>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</si>
  <si>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</si>
  <si>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</si>
  <si>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</si>
  <si>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</si>
  <si>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</si>
  <si>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</si>
  <si>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</si>
  <si>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</si>
  <si>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</si>
  <si>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</si>
  <si>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</si>
  <si>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</si>
  <si>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</si>
  <si>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</si>
  <si>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</si>
  <si>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</si>
  <si>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</si>
  <si>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</si>
  <si>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</si>
  <si>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</si>
  <si>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</si>
  <si>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</si>
  <si>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</si>
  <si>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</si>
  <si>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</si>
  <si>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</si>
  <si>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</si>
  <si>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</si>
  <si>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</si>
  <si>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</si>
  <si>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</si>
  <si>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</si>
  <si>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</si>
  <si>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</si>
  <si>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</si>
  <si>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</si>
  <si>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</si>
  <si>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</si>
  <si>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</si>
  <si>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</si>
  <si>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</si>
  <si>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</si>
  <si>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</si>
  <si>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</si>
  <si>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</si>
  <si>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</si>
  <si>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</si>
  <si>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</si>
  <si>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</si>
  <si>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</si>
  <si>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</si>
  <si>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</si>
  <si>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</si>
  <si>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</si>
  <si>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</si>
  <si>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</si>
  <si>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</si>
  <si>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</si>
  <si>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</si>
  <si>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</si>
  <si>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</si>
  <si>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</si>
  <si>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</si>
  <si>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</si>
  <si>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</si>
  <si>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</si>
  <si>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</si>
  <si>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</si>
  <si>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</si>
  <si>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</si>
  <si>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</si>
  <si>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</si>
  <si>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</si>
  <si>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</si>
  <si>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</si>
  <si>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</si>
  <si>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</si>
  <si>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</si>
  <si>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</si>
  <si>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</si>
  <si>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</si>
  <si>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</si>
  <si>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</si>
  <si>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</si>
  <si>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</si>
  <si>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</si>
  <si>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</si>
  <si>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</si>
  <si>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</si>
  <si>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</si>
  <si>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</si>
  <si>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</si>
  <si>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</si>
  <si>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</si>
  <si>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</si>
  <si>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</si>
  <si>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</si>
  <si>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</si>
  <si>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</si>
  <si>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</si>
  <si>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</si>
  <si>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</si>
  <si>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</si>
  <si>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</si>
  <si>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</si>
  <si>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</si>
  <si>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</si>
  <si>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</si>
  <si>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</si>
  <si>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</si>
  <si>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</si>
  <si>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</si>
  <si>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</si>
  <si>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</si>
  <si>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</si>
  <si>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</si>
  <si>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</si>
  <si>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</si>
  <si>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</si>
  <si>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</si>
  <si>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</si>
  <si>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</si>
  <si>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</si>
  <si>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</si>
  <si>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</si>
  <si>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</si>
  <si>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</si>
  <si>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</si>
  <si>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</si>
  <si>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</si>
  <si>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</si>
  <si>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</si>
  <si>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</si>
  <si>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</si>
  <si>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</si>
  <si>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</si>
  <si>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</si>
  <si>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</si>
  <si>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</si>
  <si>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</si>
  <si>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</si>
  <si>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</si>
  <si>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</si>
  <si>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</si>
  <si>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</si>
  <si>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</si>
  <si>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</si>
  <si>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</si>
  <si>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</si>
  <si>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</si>
  <si>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</si>
  <si>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</si>
  <si>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</si>
  <si>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</si>
  <si>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</si>
  <si>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</si>
  <si>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</si>
  <si>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</si>
  <si>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</si>
  <si>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</si>
  <si>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</si>
  <si>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</si>
  <si>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</si>
  <si>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</si>
  <si>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</si>
  <si>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</si>
  <si>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</si>
  <si>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</si>
  <si>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</si>
  <si>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</si>
  <si>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</si>
  <si>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</si>
  <si>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</si>
  <si>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</si>
  <si>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</si>
  <si>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</si>
  <si>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</si>
  <si>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</si>
  <si>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</si>
  <si>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</si>
  <si>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</si>
  <si>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</si>
  <si>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</si>
  <si>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</si>
  <si>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</si>
  <si>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</si>
  <si>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</si>
  <si>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</si>
  <si>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</si>
  <si>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</si>
  <si>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</si>
  <si>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</si>
  <si>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</si>
  <si>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</si>
  <si>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</si>
  <si>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</si>
  <si>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</si>
  <si>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</si>
  <si>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</si>
  <si>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</si>
  <si>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</si>
  <si>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</si>
  <si>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</si>
  <si>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</si>
  <si>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</si>
  <si>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</si>
  <si>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</si>
  <si>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</si>
  <si>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</si>
  <si>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</si>
  <si>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</si>
  <si>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</si>
  <si>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</si>
  <si>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</si>
  <si>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</si>
  <si>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</si>
  <si>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</si>
  <si>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</si>
  <si>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</si>
  <si>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</si>
  <si>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</si>
  <si>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</si>
  <si>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</si>
  <si>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</si>
  <si>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</si>
  <si>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</si>
  <si>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</si>
  <si>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</si>
  <si>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</si>
  <si>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</si>
  <si>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</si>
  <si>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</si>
  <si>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</si>
  <si>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</si>
  <si>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</si>
  <si>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</si>
  <si>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</si>
  <si>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</si>
  <si>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</si>
  <si>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</si>
  <si>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</si>
  <si>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</si>
  <si>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</si>
  <si>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</si>
  <si>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</si>
  <si>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</si>
  <si>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</si>
  <si>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</si>
  <si>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</si>
  <si>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</si>
  <si>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</si>
  <si>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</si>
  <si>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</si>
  <si>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</si>
  <si>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</si>
  <si>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</si>
  <si>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</si>
  <si>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</si>
  <si>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</si>
  <si>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</si>
  <si>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</si>
  <si>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</si>
  <si>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</si>
  <si>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</si>
  <si>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</si>
  <si>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</si>
  <si>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</si>
  <si>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</si>
  <si>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</si>
  <si>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</si>
  <si>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</si>
  <si>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</si>
  <si>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</si>
  <si>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</si>
  <si>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</si>
  <si>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</si>
  <si>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</si>
  <si>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</si>
  <si>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</si>
  <si>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</si>
  <si>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</si>
  <si>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</si>
  <si>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</si>
  <si>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</si>
  <si>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</si>
  <si>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</si>
  <si>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</si>
  <si>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</si>
  <si>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</si>
  <si>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</si>
  <si>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</si>
  <si>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</si>
  <si>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</si>
  <si>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</si>
  <si>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</si>
  <si>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</si>
  <si>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</si>
  <si>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</si>
  <si>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</si>
  <si>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</si>
  <si>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</si>
  <si>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</si>
  <si>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</si>
  <si>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</si>
  <si>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</si>
  <si>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</si>
  <si>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</si>
  <si>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</si>
  <si>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</si>
  <si>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</si>
  <si>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</si>
  <si>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</si>
  <si>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</si>
  <si>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</si>
  <si>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</si>
  <si>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</si>
  <si>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</si>
  <si>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</si>
  <si>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</si>
  <si>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</si>
  <si>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</si>
  <si>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</si>
  <si>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</si>
  <si>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</si>
  <si>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</si>
  <si>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</si>
  <si>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</si>
  <si>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</si>
  <si>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</si>
  <si>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</si>
  <si>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</si>
  <si>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</si>
  <si>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</si>
  <si>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</si>
  <si>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</si>
  <si>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</si>
  <si>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</si>
  <si>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</si>
  <si>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</si>
  <si>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</si>
  <si>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</si>
  <si>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</si>
  <si>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</si>
  <si>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</si>
  <si>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</si>
  <si>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</si>
  <si>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</si>
  <si>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</si>
  <si>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</si>
  <si>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</si>
  <si>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</si>
  <si>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</si>
  <si>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</si>
  <si>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</si>
  <si>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</si>
  <si>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</si>
  <si>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</si>
  <si>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</si>
  <si>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</si>
  <si>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</si>
  <si>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</si>
  <si>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</si>
  <si>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</si>
  <si>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</si>
  <si>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</si>
  <si>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</si>
  <si>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</si>
  <si>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</si>
  <si>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</si>
  <si>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</si>
  <si>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</si>
  <si>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</si>
  <si>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</si>
  <si>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</si>
  <si>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</si>
  <si>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</si>
  <si>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</si>
  <si>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</si>
  <si>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</si>
  <si>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</si>
  <si>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</si>
  <si>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</si>
  <si>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</si>
  <si>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</si>
  <si>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</si>
  <si>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</si>
  <si>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</si>
  <si>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</si>
  <si>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</si>
  <si>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</si>
  <si>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</si>
  <si>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</si>
  <si>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</si>
  <si>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</si>
  <si>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</si>
  <si>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</si>
  <si>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</si>
  <si>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</si>
  <si>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</si>
  <si>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</si>
  <si>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</si>
  <si>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</si>
  <si>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</si>
  <si>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</si>
  <si>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</si>
  <si>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</si>
  <si>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</si>
  <si>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</si>
  <si>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</si>
  <si>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</si>
  <si>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</si>
  <si>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</si>
  <si>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</si>
  <si>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</si>
  <si>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</si>
  <si>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</si>
  <si>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</si>
  <si>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</si>
  <si>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</si>
  <si>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</si>
  <si>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</si>
  <si>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</si>
  <si>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</si>
  <si>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</si>
  <si>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</si>
  <si>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</si>
  <si>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</si>
  <si>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</si>
  <si>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</si>
  <si>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</si>
  <si>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</si>
  <si>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</si>
  <si>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</si>
  <si>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</si>
  <si>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</si>
  <si>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</si>
  <si>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</si>
  <si>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</si>
  <si>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</si>
  <si>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</si>
  <si>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</si>
  <si>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</si>
  <si>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</si>
  <si>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</si>
  <si>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</si>
  <si>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</si>
  <si>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</si>
  <si>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</si>
  <si>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</si>
  <si>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</si>
  <si>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</si>
  <si>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</si>
  <si>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</si>
  <si>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</si>
  <si>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</si>
  <si>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</si>
  <si>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</si>
  <si>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</si>
  <si>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</si>
  <si>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</si>
  <si>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</si>
  <si>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</si>
  <si>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</si>
  <si>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</si>
  <si>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</si>
  <si>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</si>
  <si>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</si>
  <si>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</si>
  <si>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</si>
  <si>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</si>
  <si>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</si>
  <si>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</si>
  <si>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</si>
  <si>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</si>
  <si>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</si>
  <si>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</si>
  <si>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</si>
  <si>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</si>
  <si>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</si>
  <si>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</si>
  <si>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</si>
  <si>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</si>
  <si>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</si>
  <si>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</si>
  <si>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</si>
  <si>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</si>
  <si>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</si>
  <si>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</si>
  <si>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</si>
  <si>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</si>
  <si>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</si>
  <si>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</si>
  <si>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</si>
  <si>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</si>
  <si>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</si>
  <si>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</si>
  <si>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</si>
  <si>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</si>
  <si>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</si>
  <si>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</si>
  <si>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</si>
  <si>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</si>
  <si>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</si>
  <si>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</si>
  <si>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</si>
  <si>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</si>
  <si>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</si>
  <si>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</si>
  <si>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</si>
  <si>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</si>
  <si>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</si>
  <si>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</si>
  <si>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</si>
  <si>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</si>
  <si>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</si>
  <si>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</si>
  <si>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</si>
  <si>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</si>
  <si>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</si>
  <si>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</si>
  <si>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</si>
  <si>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</si>
  <si>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</si>
  <si>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</si>
  <si>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</si>
  <si>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</si>
  <si>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</si>
  <si>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</si>
  <si>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</si>
  <si>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</si>
  <si>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</si>
  <si>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</si>
  <si>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</si>
  <si>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</si>
  <si>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</si>
  <si>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</si>
  <si>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</si>
  <si>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</si>
  <si>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</si>
  <si>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</si>
  <si>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</si>
  <si>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</si>
  <si>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</si>
  <si>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</si>
  <si>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</si>
  <si>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</si>
  <si>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</si>
  <si>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</si>
  <si>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</si>
  <si>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</si>
  <si>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</si>
  <si>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</si>
  <si>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</si>
  <si>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</si>
  <si>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</si>
  <si>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</si>
  <si>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</si>
  <si>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</si>
  <si>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</si>
  <si>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</si>
  <si>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</si>
  <si>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</si>
  <si>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</si>
  <si>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</si>
  <si>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</si>
  <si>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</si>
  <si>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</si>
  <si>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</si>
  <si>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</si>
  <si>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</si>
  <si>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</si>
  <si>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</si>
  <si>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</si>
  <si>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</si>
  <si>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</si>
  <si>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</si>
  <si>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</si>
  <si>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</si>
  <si>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</si>
  <si>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</si>
  <si>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</si>
  <si>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</si>
  <si>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</si>
  <si>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</si>
  <si>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</si>
  <si>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</si>
  <si>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</si>
  <si>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</si>
  <si>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</si>
  <si>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</si>
  <si>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</si>
  <si>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</si>
  <si>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</si>
  <si>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</si>
  <si>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</si>
  <si>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</si>
  <si>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</si>
  <si>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</si>
  <si>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</si>
  <si>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</si>
  <si>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</si>
  <si>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</si>
  <si>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</si>
  <si>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</si>
  <si>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</si>
  <si>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</si>
  <si>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</si>
  <si>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</si>
  <si>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</si>
  <si>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</si>
  <si>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</si>
  <si>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</si>
  <si>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</si>
  <si>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</si>
  <si>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</si>
  <si>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</si>
  <si>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</si>
  <si>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</si>
  <si>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</si>
  <si>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</si>
  <si>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</si>
  <si>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</si>
  <si>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</si>
  <si>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</si>
  <si>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</si>
  <si>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</si>
  <si>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</si>
  <si>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</si>
  <si>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</si>
  <si>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</si>
  <si>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</si>
  <si>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</si>
  <si>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</si>
  <si>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</si>
  <si>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</si>
  <si>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</si>
  <si>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</si>
  <si>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</si>
  <si>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</si>
  <si>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</si>
  <si>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</si>
  <si>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</si>
  <si>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</si>
  <si>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</si>
  <si>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</si>
  <si>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</si>
  <si>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</si>
  <si>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</si>
  <si>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</si>
  <si>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</si>
  <si>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</si>
  <si>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</si>
  <si>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</si>
  <si>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</si>
  <si>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</si>
  <si>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</si>
  <si>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</si>
  <si>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</si>
  <si>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</si>
  <si>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</si>
  <si>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</si>
  <si>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</si>
  <si>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</si>
  <si>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</si>
  <si>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</si>
  <si>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</si>
  <si>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</si>
  <si>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</si>
  <si>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</si>
  <si>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</si>
  <si>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</si>
  <si>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</si>
  <si>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</si>
  <si>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</si>
  <si>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</si>
  <si>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</si>
  <si>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</si>
  <si>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</si>
  <si>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</si>
  <si>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</si>
  <si>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</si>
  <si>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</si>
  <si>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</si>
  <si>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</si>
  <si>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</si>
  <si>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</si>
  <si>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</si>
  <si>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</si>
  <si>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</si>
  <si>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</si>
  <si>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</si>
  <si>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</si>
  <si>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</si>
  <si>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</si>
  <si>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</si>
  <si>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</si>
  <si>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</si>
  <si>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</si>
  <si>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</si>
  <si>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</si>
  <si>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</si>
  <si>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</si>
  <si>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</si>
  <si>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</si>
  <si>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</si>
  <si>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</si>
  <si>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</si>
  <si>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</si>
  <si>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</si>
  <si>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</si>
  <si>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</si>
  <si>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</si>
  <si>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</si>
  <si>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</si>
  <si>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</si>
  <si>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</si>
  <si>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</si>
  <si>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</si>
  <si>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</si>
  <si>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</si>
  <si>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</si>
  <si>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</si>
  <si>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</si>
  <si>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</si>
  <si>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</si>
  <si>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</si>
  <si>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</si>
  <si>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</si>
  <si>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</si>
  <si>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</si>
  <si>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</si>
  <si>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</si>
  <si>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</si>
  <si>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</si>
  <si>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</si>
  <si>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</si>
  <si>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</si>
  <si>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</si>
  <si>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</si>
  <si>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</si>
  <si>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</si>
  <si>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</si>
  <si>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</si>
  <si>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</si>
  <si>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</si>
  <si>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</si>
  <si>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</si>
  <si>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</si>
  <si>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</si>
  <si>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</si>
  <si>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</si>
  <si>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</si>
  <si>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</si>
  <si>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</si>
  <si>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</si>
  <si>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</si>
  <si>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</si>
  <si>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</si>
  <si>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</si>
  <si>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</si>
  <si>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</si>
  <si>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</si>
  <si>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</si>
  <si>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</si>
  <si>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</si>
  <si>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</si>
  <si>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</si>
  <si>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</si>
  <si>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</si>
  <si>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</si>
  <si>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</si>
  <si>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</si>
  <si>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</si>
  <si>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</si>
  <si>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</si>
  <si>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</si>
  <si>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</si>
  <si>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</si>
  <si>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</si>
  <si>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</si>
  <si>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</si>
  <si>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</si>
  <si>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</si>
  <si>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</si>
  <si>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</si>
  <si>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</si>
  <si>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</si>
  <si>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</si>
  <si>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</si>
  <si>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</si>
  <si>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</si>
  <si>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</si>
  <si>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</si>
  <si>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</si>
  <si>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</si>
  <si>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</si>
  <si>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</si>
  <si>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</si>
  <si>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</si>
  <si>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</si>
  <si>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</si>
  <si>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</si>
  <si>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</si>
  <si>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</si>
  <si>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</si>
  <si>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</si>
  <si>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</si>
  <si>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</si>
  <si>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</si>
  <si>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</si>
  <si>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</si>
  <si>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</si>
  <si>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</si>
  <si>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</si>
  <si>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</si>
  <si>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</si>
  <si>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</si>
  <si>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</si>
  <si>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</si>
  <si>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</si>
  <si>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</si>
  <si>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</si>
  <si>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</si>
  <si>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</si>
  <si>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</si>
  <si>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</si>
  <si>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</si>
  <si>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</si>
  <si>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</si>
  <si>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</si>
  <si>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</si>
  <si>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</si>
  <si>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</si>
  <si>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</si>
  <si>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</si>
  <si>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</si>
  <si>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</si>
  <si>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</si>
  <si>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</si>
  <si>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</si>
  <si>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</si>
  <si>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</si>
  <si>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</si>
  <si>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</si>
  <si>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</si>
  <si>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</si>
  <si>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</si>
  <si>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</si>
  <si>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</si>
  <si>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</si>
  <si>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</si>
  <si>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</si>
  <si>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</si>
  <si>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</si>
  <si>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</si>
  <si>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</si>
  <si>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</si>
  <si>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</si>
  <si>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</si>
  <si>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</si>
  <si>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</si>
  <si>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</si>
  <si>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</si>
  <si>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</si>
  <si>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</si>
  <si>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</si>
  <si>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</si>
  <si>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</si>
  <si>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</si>
  <si>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</si>
  <si>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</si>
  <si>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</si>
  <si>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</si>
  <si>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</si>
  <si>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</si>
  <si>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</si>
  <si>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</si>
  <si>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</si>
  <si>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</si>
  <si>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</si>
  <si>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</si>
  <si>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</si>
  <si>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</si>
  <si>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</si>
  <si>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</si>
  <si>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</si>
  <si>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</si>
  <si>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</si>
  <si>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</si>
  <si>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</si>
  <si>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</si>
  <si>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</si>
  <si>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</si>
  <si>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</si>
  <si>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</si>
  <si>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</si>
  <si>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</si>
  <si>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</si>
  <si>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</si>
  <si>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</si>
  <si>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</si>
  <si>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</si>
  <si>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</si>
  <si>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</si>
  <si>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</si>
  <si>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</si>
  <si>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</si>
  <si>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</si>
  <si>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</si>
  <si>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</si>
  <si>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</si>
  <si>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</si>
  <si>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</si>
  <si>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</si>
  <si>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</si>
  <si>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</si>
  <si>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</si>
  <si>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</si>
  <si>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</si>
  <si>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</si>
  <si>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</si>
  <si>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</si>
  <si>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</si>
  <si>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</si>
  <si>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</si>
  <si>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</si>
  <si>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</si>
  <si>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</si>
  <si>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</si>
  <si>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</si>
  <si>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</si>
  <si>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</si>
  <si>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</si>
  <si>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</si>
  <si>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</si>
  <si>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</si>
  <si>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</si>
  <si>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</si>
  <si>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</si>
  <si>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</si>
  <si>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</si>
  <si>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</si>
  <si>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</si>
  <si>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</si>
  <si>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</si>
  <si>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</si>
  <si>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</si>
  <si>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</si>
  <si>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</si>
  <si>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</si>
  <si>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</si>
  <si>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</si>
  <si>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</si>
  <si>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</si>
  <si>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</si>
  <si>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</si>
  <si>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</si>
  <si>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</si>
  <si>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</si>
  <si>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</si>
  <si>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</si>
  <si>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</si>
  <si>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</si>
  <si>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</si>
  <si>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</si>
  <si>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</si>
  <si>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</si>
  <si>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</si>
  <si>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</si>
  <si>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</si>
  <si>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</si>
  <si>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</si>
  <si>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</si>
  <si>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</si>
  <si>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</si>
  <si>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</si>
  <si>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</si>
  <si>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</si>
  <si>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</si>
  <si>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</si>
  <si>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</si>
  <si>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</si>
  <si>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</si>
  <si>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</si>
  <si>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</si>
  <si>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</si>
  <si>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</si>
  <si>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</si>
  <si>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</si>
  <si>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</si>
  <si>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</si>
  <si>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</si>
  <si>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</si>
  <si>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</si>
  <si>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</si>
  <si>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</si>
  <si>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</si>
  <si>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</si>
  <si>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</si>
  <si>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</si>
  <si>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</si>
  <si>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</si>
  <si>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</si>
  <si>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</si>
  <si>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</si>
  <si>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</si>
  <si>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</si>
  <si>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</si>
  <si>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</si>
  <si>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</si>
  <si>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</si>
  <si>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</si>
  <si>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</si>
  <si>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</si>
  <si>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</si>
  <si>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</si>
  <si>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</si>
  <si>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</si>
  <si>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</si>
  <si>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</si>
  <si>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</si>
  <si>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</si>
  <si>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</si>
  <si>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</si>
  <si>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</si>
  <si>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</si>
  <si>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</si>
  <si>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</si>
  <si>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</si>
  <si>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</si>
  <si>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</si>
  <si>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</si>
  <si>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</si>
  <si>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</si>
  <si>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</si>
  <si>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</si>
  <si>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</si>
  <si>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</si>
  <si>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</si>
  <si>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</si>
  <si>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</si>
  <si>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</si>
  <si>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</si>
  <si>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</si>
  <si>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</si>
  <si>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</si>
  <si>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</si>
  <si>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</si>
  <si>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</si>
  <si>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</si>
  <si>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</si>
  <si>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</si>
  <si>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</si>
  <si>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</si>
  <si>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</si>
  <si>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</si>
  <si>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</si>
  <si>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</si>
  <si>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</si>
  <si>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</si>
  <si>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</si>
  <si>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</si>
  <si>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</si>
  <si>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</si>
  <si>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</si>
  <si>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</si>
  <si>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</si>
  <si>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</si>
  <si>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</si>
  <si>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</si>
  <si>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</si>
  <si>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</si>
  <si>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</si>
  <si>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</si>
  <si>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</si>
  <si>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</si>
  <si>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</si>
  <si>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</si>
  <si>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</si>
  <si>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</si>
  <si>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</si>
  <si>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</si>
  <si>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</si>
  <si>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</si>
  <si>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</si>
  <si>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</si>
  <si>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</si>
  <si>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</si>
  <si>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</si>
  <si>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</si>
  <si>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</si>
  <si>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</si>
  <si>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</si>
  <si>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</si>
  <si>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</si>
  <si>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</si>
  <si>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</si>
  <si>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</si>
  <si>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</si>
  <si>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</si>
  <si>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</si>
  <si>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</si>
  <si>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</si>
  <si>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</si>
  <si>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</si>
  <si>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</si>
  <si>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</si>
  <si>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</si>
  <si>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</si>
  <si>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</si>
  <si>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</si>
  <si>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</si>
  <si>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</si>
  <si>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</si>
  <si>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</si>
  <si>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</si>
  <si>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</si>
  <si>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</si>
  <si>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</si>
  <si>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</si>
  <si>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</si>
  <si>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</si>
  <si>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</si>
  <si>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</si>
  <si>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</si>
  <si>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</si>
  <si>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</si>
  <si>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</si>
  <si>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</si>
  <si>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</si>
  <si>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</si>
  <si>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</si>
  <si>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</si>
  <si>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</si>
  <si>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</si>
  <si>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</si>
  <si>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</si>
  <si>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</si>
  <si>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</si>
  <si>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</si>
  <si>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</si>
  <si>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</si>
  <si>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</si>
  <si>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</si>
  <si>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</si>
  <si>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</si>
  <si>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</si>
  <si>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</si>
  <si>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</si>
  <si>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</si>
  <si>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</si>
  <si>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</si>
  <si>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</si>
  <si>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</si>
  <si>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</si>
  <si>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</si>
  <si>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</si>
  <si>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</si>
  <si>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</si>
  <si>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</si>
  <si>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</si>
  <si>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</si>
  <si>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</si>
  <si>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</si>
  <si>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</si>
  <si>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</si>
  <si>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</si>
  <si>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</si>
  <si>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</si>
  <si>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</si>
  <si>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</si>
  <si>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</si>
  <si>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</si>
  <si>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</si>
  <si>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</si>
  <si>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</si>
  <si>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</si>
  <si>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</si>
  <si>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</si>
  <si>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</si>
  <si>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</si>
  <si>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</si>
  <si>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</si>
  <si>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</si>
  <si>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</si>
  <si>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</si>
  <si>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</si>
  <si>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</si>
  <si>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</si>
  <si>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</si>
  <si>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</si>
  <si>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</si>
  <si>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</si>
  <si>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</si>
  <si>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</si>
  <si>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</si>
  <si>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</si>
  <si>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</si>
  <si>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</si>
  <si>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</si>
  <si>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</si>
  <si>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</si>
  <si>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</si>
  <si>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</si>
  <si>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</si>
  <si>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</si>
  <si>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</si>
  <si>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</si>
  <si>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</si>
  <si>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</si>
  <si>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</si>
  <si>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</si>
  <si>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</si>
  <si>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</si>
  <si>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</si>
  <si>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</si>
  <si>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</si>
  <si>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</si>
  <si>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</si>
  <si>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</si>
  <si>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</si>
  <si>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</si>
  <si>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</si>
  <si>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</si>
  <si>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</si>
  <si>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</si>
  <si>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</si>
  <si>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</si>
  <si>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</si>
  <si>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</si>
  <si>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</si>
  <si>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</si>
  <si>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</si>
  <si>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</si>
  <si>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</si>
  <si>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</si>
  <si>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</si>
  <si>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</si>
  <si>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</si>
  <si>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</si>
  <si>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</si>
  <si>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</si>
  <si>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</si>
  <si>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</si>
  <si>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</si>
  <si>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</si>
  <si>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</si>
  <si>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</si>
  <si>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</si>
  <si>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</si>
  <si>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</si>
  <si>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</si>
  <si>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</si>
  <si>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</si>
  <si>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</si>
  <si>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</si>
  <si>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</si>
  <si>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</si>
  <si>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</si>
  <si>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</si>
  <si>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</si>
  <si>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</si>
  <si>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</si>
  <si>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</si>
  <si>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</si>
  <si>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</si>
  <si>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</si>
  <si>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</si>
  <si>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</si>
  <si>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</si>
  <si>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</si>
  <si>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</si>
  <si>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</si>
  <si>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</si>
  <si>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</si>
  <si>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</si>
  <si>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</si>
  <si>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</si>
  <si>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</si>
  <si>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</si>
  <si>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</si>
  <si>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</si>
  <si>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</si>
  <si>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</si>
  <si>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</si>
  <si>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</si>
  <si>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</si>
  <si>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</si>
  <si>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</si>
  <si>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</si>
  <si>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</si>
  <si>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</si>
  <si>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</si>
  <si>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</si>
  <si>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</si>
  <si>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</si>
  <si>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</si>
  <si>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</si>
  <si>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</si>
  <si>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</si>
  <si>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</si>
  <si>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</si>
  <si>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</si>
  <si>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</si>
  <si>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</si>
  <si>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</si>
  <si>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</si>
  <si>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</si>
  <si>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</si>
  <si>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</si>
  <si>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</si>
  <si>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</si>
  <si>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</si>
  <si>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</si>
  <si>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</si>
  <si>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</si>
  <si>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</si>
  <si>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</si>
  <si>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</si>
  <si>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</si>
  <si>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</si>
  <si>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</si>
  <si>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</si>
  <si>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</si>
  <si>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</si>
  <si>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</si>
  <si>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</si>
  <si>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</si>
  <si>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</si>
  <si>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</si>
  <si>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</si>
  <si>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</si>
  <si>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</si>
  <si>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</si>
  <si>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</si>
  <si>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</si>
  <si>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</si>
  <si>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</si>
  <si>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</si>
  <si>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</si>
  <si>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</si>
  <si>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</si>
  <si>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</si>
  <si>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</si>
  <si>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</si>
  <si>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</si>
  <si>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</si>
  <si>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</si>
  <si>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</si>
  <si>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</si>
  <si>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</si>
  <si>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</si>
  <si>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</si>
  <si>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</si>
  <si>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</si>
  <si>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</si>
  <si>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</si>
  <si>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</si>
  <si>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</si>
  <si>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</si>
  <si>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</si>
  <si>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</si>
  <si>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</si>
  <si>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</si>
  <si>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</si>
  <si>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</si>
  <si>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</si>
  <si>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</si>
  <si>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</si>
  <si>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</si>
  <si>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</si>
  <si>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</si>
  <si>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</si>
  <si>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</si>
  <si>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</si>
  <si>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</si>
  <si>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</si>
  <si>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</si>
  <si>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</si>
  <si>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</si>
  <si>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</si>
  <si>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</si>
  <si>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</si>
  <si>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</si>
  <si>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</si>
  <si>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</si>
  <si>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</si>
  <si>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</si>
  <si>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</si>
  <si>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</si>
  <si>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</si>
  <si>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</si>
  <si>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</si>
  <si>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</si>
  <si>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</si>
  <si>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</si>
  <si>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</si>
  <si>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</si>
  <si>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</si>
  <si>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</si>
  <si>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</si>
  <si>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</si>
  <si>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</si>
  <si>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</si>
  <si>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</si>
  <si>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</si>
  <si>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</si>
  <si>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</si>
  <si>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</si>
  <si>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</si>
  <si>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</si>
  <si>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</si>
  <si>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</si>
  <si>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</si>
  <si>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</si>
  <si>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</si>
  <si>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</si>
  <si>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</si>
  <si>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</si>
  <si>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</si>
  <si>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</si>
  <si>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</si>
  <si>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</si>
  <si>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</si>
  <si>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</si>
  <si>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</si>
  <si>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</si>
  <si>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</si>
  <si>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</si>
  <si>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</si>
  <si>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</si>
  <si>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</si>
  <si>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</si>
  <si>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</si>
  <si>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</si>
  <si>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</si>
  <si>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</si>
  <si>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</si>
  <si>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</si>
  <si>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</si>
  <si>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</si>
  <si>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</si>
  <si>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</si>
  <si>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</si>
  <si>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</si>
  <si>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</si>
  <si>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</si>
  <si>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</si>
  <si>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</si>
  <si>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</si>
  <si>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</si>
  <si>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</si>
  <si>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</si>
  <si>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</si>
  <si>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</si>
  <si>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</si>
  <si>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</si>
  <si>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</si>
  <si>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</si>
  <si>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</si>
  <si>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</si>
  <si>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</si>
  <si>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</si>
  <si>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</si>
  <si>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</si>
  <si>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</si>
  <si>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</si>
  <si>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</si>
  <si>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</si>
  <si>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</si>
  <si>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</si>
  <si>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</si>
  <si>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</si>
  <si>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</si>
  <si>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</si>
  <si>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</si>
  <si>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</si>
  <si>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</si>
  <si>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</si>
  <si>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</si>
  <si>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</si>
  <si>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</si>
  <si>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</si>
  <si>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</si>
  <si>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</si>
  <si>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</si>
  <si>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</si>
  <si>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</si>
  <si>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</si>
  <si>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</si>
  <si>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</si>
  <si>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</si>
  <si>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</si>
  <si>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</si>
  <si>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</si>
  <si>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</si>
  <si>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</si>
  <si>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</si>
  <si>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</si>
  <si>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</si>
  <si>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</si>
  <si>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</si>
  <si>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</si>
  <si>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</si>
  <si>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</si>
  <si>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</si>
  <si>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</si>
  <si>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</si>
  <si>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</si>
  <si>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</si>
  <si>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</si>
  <si>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</si>
  <si>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</si>
  <si>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</si>
  <si>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</si>
  <si>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</si>
  <si>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</si>
  <si>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</si>
  <si>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</si>
  <si>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</si>
  <si>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</si>
  <si>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</si>
  <si>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</si>
  <si>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</si>
  <si>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</si>
  <si>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</si>
  <si>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</si>
  <si>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</si>
  <si>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</si>
  <si>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</si>
  <si>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</si>
  <si>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</si>
  <si>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</si>
  <si>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</si>
  <si>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</si>
  <si>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</si>
  <si>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</si>
  <si>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</si>
  <si>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</si>
  <si>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</si>
  <si>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</si>
  <si>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</si>
  <si>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</si>
  <si>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</si>
  <si>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</si>
  <si>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</si>
  <si>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</si>
  <si>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</si>
  <si>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</si>
  <si>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</si>
  <si>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</si>
  <si>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</si>
  <si>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</si>
  <si>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</si>
  <si>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</si>
  <si>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</si>
  <si>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</si>
  <si>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</si>
  <si>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</si>
  <si>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</si>
  <si>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</si>
  <si>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</si>
  <si>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</si>
  <si>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</si>
  <si>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</si>
  <si>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</si>
  <si>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</si>
  <si>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</si>
  <si>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</si>
  <si>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</si>
  <si>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</si>
  <si>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</si>
  <si>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</si>
  <si>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</si>
  <si>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</si>
  <si>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</si>
  <si>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</si>
  <si>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</si>
  <si>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</si>
  <si>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</si>
  <si>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</si>
  <si>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</si>
  <si>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</si>
  <si>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</si>
  <si>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</si>
  <si>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</si>
  <si>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</si>
  <si>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</si>
  <si>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</si>
  <si>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</si>
  <si>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</si>
  <si>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</si>
  <si>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</si>
  <si>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</si>
  <si>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</si>
  <si>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</si>
  <si>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</si>
  <si>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</si>
  <si>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</si>
  <si>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</si>
  <si>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</si>
  <si>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</si>
  <si>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</si>
  <si>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</si>
  <si>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</si>
  <si>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</si>
  <si>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</si>
  <si>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</si>
  <si>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</si>
  <si>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</si>
  <si>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</si>
  <si>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</si>
  <si>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</si>
  <si>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</si>
  <si>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</si>
  <si>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</si>
  <si>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</si>
  <si>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</si>
  <si>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</si>
  <si>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</si>
  <si>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</si>
  <si>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</si>
  <si>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</si>
  <si>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</si>
  <si>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</si>
  <si>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</si>
  <si>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</si>
  <si>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</si>
  <si>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</si>
  <si>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</si>
  <si>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</si>
  <si>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</si>
  <si>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</si>
  <si>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</si>
  <si>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</si>
  <si>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</si>
  <si>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</si>
  <si>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</si>
  <si>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</si>
  <si>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</si>
  <si>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</si>
  <si>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</si>
  <si>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</si>
  <si>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</si>
  <si>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</si>
  <si>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</si>
  <si>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</si>
  <si>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</si>
  <si>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</si>
  <si>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</si>
  <si>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</si>
  <si>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</si>
  <si>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</si>
  <si>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</si>
  <si>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</si>
  <si>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</si>
  <si>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</si>
  <si>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</si>
  <si>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</si>
  <si>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</si>
  <si>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</si>
  <si>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</si>
  <si>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</si>
  <si>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</si>
  <si>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</si>
  <si>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</si>
  <si>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</si>
  <si>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</si>
  <si>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</si>
  <si>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</si>
  <si>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</si>
  <si>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</si>
  <si>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</si>
  <si>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</si>
  <si>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</si>
  <si>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</si>
  <si>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</si>
  <si>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</si>
  <si>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</si>
  <si>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</si>
  <si>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</si>
  <si>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</si>
  <si>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</si>
  <si>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</si>
  <si>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</si>
  <si>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</si>
  <si>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</si>
  <si>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</si>
  <si>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</si>
  <si>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</si>
  <si>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</si>
  <si>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</si>
  <si>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</si>
  <si>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</si>
  <si>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</si>
  <si>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</si>
  <si>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</si>
  <si>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</si>
  <si>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</si>
  <si>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</si>
  <si>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</si>
  <si>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</si>
  <si>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</si>
  <si>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</si>
  <si>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</si>
  <si>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</si>
  <si>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</si>
  <si>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</si>
  <si>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</si>
  <si>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</si>
  <si>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</si>
  <si>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</si>
  <si>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</si>
  <si>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</si>
  <si>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</si>
  <si>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</si>
  <si>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</si>
  <si>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</si>
  <si>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</si>
  <si>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</si>
  <si>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</si>
  <si>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</si>
  <si>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</si>
  <si>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</si>
  <si>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</si>
  <si>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</si>
  <si>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</si>
  <si>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</si>
  <si>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</si>
  <si>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</si>
  <si>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</si>
  <si>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</si>
  <si>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</si>
  <si>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</si>
  <si>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</si>
  <si>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</si>
  <si>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</si>
  <si>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</si>
  <si>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</si>
  <si>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</si>
  <si>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</si>
  <si>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</si>
  <si>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</si>
  <si>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</si>
  <si>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</si>
  <si>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</si>
  <si>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</si>
  <si>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</si>
  <si>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</si>
  <si>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</si>
  <si>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</si>
  <si>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</si>
  <si>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</si>
  <si>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</si>
  <si>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</si>
  <si>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</si>
  <si>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</si>
  <si>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</si>
  <si>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</si>
  <si>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</si>
  <si>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</si>
  <si>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</si>
  <si>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</si>
  <si>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</si>
  <si>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</si>
  <si>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</si>
  <si>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</si>
  <si>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</si>
  <si>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</si>
  <si>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</si>
  <si>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</si>
  <si>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</si>
  <si>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</si>
  <si>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</si>
  <si>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</si>
  <si>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</si>
  <si>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</si>
  <si>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</si>
  <si>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</si>
  <si>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</si>
  <si>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</si>
  <si>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</si>
  <si>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</si>
  <si>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</si>
  <si>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</si>
  <si>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</si>
  <si>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</si>
  <si>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</si>
  <si>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</si>
  <si>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</si>
  <si>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</si>
  <si>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</si>
  <si>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</si>
  <si>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</si>
  <si>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</si>
  <si>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</si>
  <si>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</si>
  <si>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</si>
  <si>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</si>
  <si>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</si>
  <si>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</si>
  <si>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</si>
  <si>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</si>
  <si>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</si>
  <si>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</si>
  <si>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</si>
  <si>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</si>
  <si>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</si>
  <si>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</si>
  <si>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</si>
  <si>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</si>
  <si>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</si>
  <si>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</si>
  <si>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</si>
  <si>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</si>
  <si>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</si>
  <si>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</si>
  <si>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</si>
  <si>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</si>
  <si>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</si>
  <si>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</si>
  <si>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</si>
  <si>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</si>
  <si>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</si>
  <si>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</si>
  <si>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</si>
  <si>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</si>
  <si>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</si>
  <si>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</si>
  <si>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</si>
  <si>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</si>
  <si>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</si>
  <si>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</si>
  <si>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</si>
  <si>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</si>
  <si>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</si>
  <si>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</si>
  <si>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</si>
  <si>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</si>
  <si>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</si>
  <si>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</si>
  <si>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</si>
  <si>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</si>
  <si>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</si>
  <si>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</si>
  <si>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</si>
  <si>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</si>
  <si>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</si>
  <si>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</si>
  <si>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</si>
  <si>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</si>
  <si>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</si>
  <si>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</si>
  <si>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</si>
  <si>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</si>
  <si>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</si>
  <si>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</si>
  <si>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</si>
  <si>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</si>
  <si>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</si>
  <si>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</si>
  <si>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</si>
  <si>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</si>
  <si>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</si>
  <si>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</si>
  <si>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</si>
  <si>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</si>
  <si>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</si>
  <si>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</si>
  <si>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</si>
  <si>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</si>
  <si>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</si>
  <si>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</si>
  <si>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</si>
  <si>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</si>
  <si>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</si>
  <si>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</si>
  <si>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</si>
  <si>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</si>
  <si>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</si>
  <si>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</si>
  <si>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</si>
  <si>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</si>
  <si>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</si>
  <si>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</si>
  <si>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</si>
  <si>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</si>
  <si>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</si>
  <si>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</si>
  <si>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</si>
  <si>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</si>
  <si>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</si>
  <si>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</si>
  <si>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</si>
  <si>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</si>
  <si>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</si>
  <si>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</si>
  <si>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</si>
  <si>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</si>
  <si>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</si>
  <si>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</si>
  <si>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</si>
  <si>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</si>
  <si>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</si>
  <si>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</si>
  <si>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</si>
  <si>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</si>
  <si>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</si>
  <si>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</si>
  <si>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</si>
  <si>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</si>
  <si>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</si>
  <si>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</si>
  <si>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</si>
  <si>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</si>
  <si>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</si>
  <si>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</si>
  <si>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</si>
  <si>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</si>
  <si>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</si>
  <si>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</si>
  <si>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</si>
  <si>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</si>
  <si>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</si>
  <si>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</si>
  <si>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</si>
  <si>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</si>
  <si>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</si>
  <si>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</si>
  <si>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</si>
  <si>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</si>
  <si>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</si>
  <si>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</si>
  <si>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</si>
  <si>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</si>
  <si>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</si>
  <si>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</si>
  <si>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</si>
  <si>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</si>
  <si>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</si>
  <si>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</si>
  <si>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</si>
  <si>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</si>
  <si>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</si>
  <si>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</si>
  <si>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</si>
  <si>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</si>
  <si>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</si>
  <si>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</si>
  <si>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</si>
  <si>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</si>
  <si>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</si>
  <si>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</si>
  <si>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</si>
  <si>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</si>
  <si>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</si>
  <si>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</si>
  <si>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</si>
  <si>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</si>
  <si>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</si>
  <si>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</si>
  <si>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</si>
  <si>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</si>
  <si>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</si>
  <si>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</si>
  <si>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</si>
  <si>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</si>
  <si>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</si>
  <si>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</si>
  <si>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</si>
  <si>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</si>
  <si>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</si>
  <si>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</si>
  <si>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</si>
  <si>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</si>
  <si>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</si>
  <si>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</si>
  <si>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</si>
  <si>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</si>
  <si>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</si>
  <si>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</si>
  <si>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</si>
  <si>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</si>
  <si>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</si>
  <si>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</si>
  <si>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</si>
  <si>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</si>
  <si>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</si>
  <si>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</si>
  <si>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</si>
  <si>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</si>
  <si>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</si>
  <si>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</si>
  <si>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</si>
  <si>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</si>
  <si>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</si>
  <si>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</si>
  <si>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</si>
  <si>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</si>
  <si>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</si>
  <si>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</si>
  <si>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</si>
  <si>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</si>
  <si>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</si>
  <si>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</si>
  <si>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</si>
  <si>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</si>
  <si>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</si>
  <si>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</si>
  <si>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</si>
  <si>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</si>
  <si>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</si>
  <si>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</si>
  <si>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</si>
  <si>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</si>
  <si>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</si>
  <si>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</si>
  <si>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</si>
  <si>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</si>
  <si>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</si>
  <si>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</si>
  <si>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</si>
  <si>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</si>
  <si>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</si>
  <si>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</si>
  <si>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</si>
  <si>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</si>
  <si>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</si>
  <si>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</si>
  <si>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</si>
  <si>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</si>
  <si>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</si>
  <si>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</si>
  <si>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</si>
  <si>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</si>
  <si>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</si>
  <si>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</si>
  <si>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</si>
  <si>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</si>
  <si>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</si>
  <si>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</si>
  <si>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</si>
  <si>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</si>
  <si>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</si>
  <si>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</si>
  <si>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</si>
  <si>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</si>
  <si>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</si>
  <si>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</si>
  <si>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</si>
  <si>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</si>
  <si>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</si>
  <si>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</si>
  <si>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</si>
  <si>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</si>
  <si>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</si>
  <si>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</si>
  <si>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</si>
  <si>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</si>
  <si>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</si>
  <si>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</si>
  <si>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</si>
  <si>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</si>
  <si>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</si>
  <si>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</si>
  <si>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</si>
  <si>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</si>
  <si>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</si>
  <si>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</si>
  <si>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</si>
  <si>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</si>
  <si>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</si>
  <si>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</si>
  <si>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</si>
  <si>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</si>
  <si>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</si>
  <si>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</si>
  <si>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</si>
  <si>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</si>
  <si>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</si>
  <si>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</si>
  <si>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</si>
  <si>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</si>
  <si>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</si>
  <si>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</si>
  <si>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</si>
  <si>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</si>
  <si>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</si>
  <si>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</si>
  <si>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</si>
  <si>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</si>
  <si>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</si>
  <si>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</si>
  <si>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</si>
  <si>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</si>
  <si>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</si>
  <si>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</si>
  <si>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</si>
  <si>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</si>
  <si>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</si>
  <si>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</si>
  <si>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</si>
  <si>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</si>
  <si>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</si>
  <si>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</si>
  <si>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</si>
  <si>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</si>
  <si>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</si>
  <si>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</si>
  <si>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</si>
  <si>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</si>
  <si>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</si>
  <si>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</si>
  <si>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</si>
  <si>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</si>
  <si>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</si>
  <si>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</si>
  <si>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</si>
  <si>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</si>
  <si>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</si>
  <si>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</si>
  <si>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</si>
  <si>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</si>
  <si>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</si>
  <si>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</si>
  <si>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</si>
  <si>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</si>
  <si>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</si>
  <si>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</si>
  <si>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</si>
  <si>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</si>
  <si>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</si>
  <si>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</si>
  <si>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</si>
  <si>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</si>
  <si>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</si>
  <si>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</si>
  <si>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</si>
  <si>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</si>
  <si>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</si>
  <si>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</si>
  <si>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</si>
  <si>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</si>
  <si>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</si>
  <si>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</si>
  <si>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</si>
  <si>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</si>
  <si>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</si>
  <si>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</si>
  <si>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</si>
  <si>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</si>
  <si>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</si>
  <si>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</si>
  <si>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</si>
  <si>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</si>
  <si>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</si>
  <si>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</si>
  <si>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</si>
  <si>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</si>
  <si>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</si>
  <si>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</si>
  <si>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</si>
  <si>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</si>
  <si>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</si>
  <si>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</si>
  <si>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</si>
  <si>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</si>
  <si>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</si>
  <si>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</si>
  <si>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</si>
  <si>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</si>
  <si>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</si>
  <si>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</si>
  <si>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</si>
  <si>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</si>
  <si>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</si>
  <si>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</si>
  <si>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</si>
  <si>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</si>
  <si>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</si>
  <si>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</si>
  <si>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</si>
  <si>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</si>
  <si>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</si>
  <si>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</si>
  <si>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</si>
  <si>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</si>
  <si>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</si>
  <si>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</si>
  <si>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</si>
  <si>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</si>
  <si>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</si>
  <si>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</si>
  <si>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</si>
  <si>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</si>
  <si>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</si>
  <si>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</si>
  <si>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</si>
  <si>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</si>
  <si>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</si>
  <si>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</si>
  <si>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</si>
  <si>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</si>
  <si>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</si>
  <si>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</si>
  <si>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</si>
  <si>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</si>
  <si>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</si>
  <si>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</si>
  <si>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</si>
  <si>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</si>
  <si>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</si>
  <si>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</si>
  <si>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</si>
  <si>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</si>
  <si>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</si>
  <si>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</si>
  <si>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</si>
  <si>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</si>
  <si>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</si>
  <si>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</si>
  <si>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</si>
  <si>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</si>
  <si>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</si>
  <si>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</si>
  <si>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</si>
  <si>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</si>
  <si>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</si>
  <si>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</si>
  <si>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</si>
  <si>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</si>
  <si>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</si>
  <si>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</si>
  <si>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</si>
  <si>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</si>
  <si>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</si>
  <si>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</si>
  <si>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</si>
  <si>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</si>
  <si>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</si>
  <si>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</si>
  <si>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</si>
  <si>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</si>
  <si>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</si>
  <si>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</si>
  <si>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</si>
  <si>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</si>
  <si>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</si>
  <si>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</si>
  <si>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</si>
  <si>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</si>
  <si>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</si>
  <si>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</si>
  <si>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</si>
  <si>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</si>
  <si>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</si>
  <si>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</si>
  <si>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</si>
  <si>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</si>
  <si>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</si>
  <si>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</si>
  <si>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</si>
  <si>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</si>
  <si>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</si>
  <si>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</si>
  <si>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</si>
  <si>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</si>
  <si>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</si>
  <si>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</si>
  <si>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</si>
  <si>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</si>
  <si>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</si>
  <si>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</si>
  <si>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</si>
  <si>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</si>
  <si>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</si>
  <si>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</si>
  <si>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</si>
  <si>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</si>
  <si>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</si>
  <si>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</si>
  <si>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</si>
  <si>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</si>
  <si>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</si>
  <si>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</si>
  <si>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</si>
  <si>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</si>
  <si>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</si>
  <si>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</si>
  <si>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</si>
  <si>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</si>
  <si>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</si>
  <si>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</si>
  <si>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</si>
  <si>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</si>
  <si>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</si>
  <si>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</si>
  <si>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</si>
  <si>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</si>
  <si>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</si>
  <si>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</si>
  <si>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</si>
  <si>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</si>
  <si>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</si>
  <si>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</si>
  <si>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</si>
  <si>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</si>
  <si>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</si>
  <si>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</si>
  <si>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</si>
  <si>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</si>
  <si>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</si>
  <si>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</si>
  <si>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</si>
  <si>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</si>
  <si>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</si>
  <si>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</si>
  <si>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</si>
  <si>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</si>
  <si>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</si>
  <si>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</si>
  <si>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</si>
  <si>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</si>
  <si>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</si>
  <si>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</si>
  <si>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</si>
  <si>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</si>
  <si>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</si>
  <si>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</si>
  <si>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</si>
  <si>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</si>
  <si>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</si>
  <si>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</si>
  <si>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</si>
  <si>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</si>
  <si>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</si>
  <si>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</si>
  <si>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</si>
  <si>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</si>
  <si>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</si>
  <si>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</si>
  <si>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</si>
  <si>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</si>
  <si>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</si>
  <si>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</si>
  <si>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</si>
  <si>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</si>
  <si>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</si>
  <si>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</si>
  <si>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</si>
  <si>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</si>
  <si>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</si>
  <si>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</si>
  <si>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</si>
  <si>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</si>
  <si>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</si>
  <si>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</si>
  <si>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</si>
  <si>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</si>
  <si>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</si>
  <si>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</si>
  <si>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</si>
  <si>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</si>
  <si>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</si>
  <si>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</si>
  <si>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</si>
  <si>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</si>
  <si>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</si>
  <si>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</si>
  <si>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</si>
  <si>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</si>
  <si>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</si>
  <si>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</si>
  <si>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</si>
  <si>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</si>
  <si>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</si>
  <si>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</si>
  <si>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</si>
  <si>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</si>
  <si>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</si>
  <si>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</si>
  <si>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</si>
  <si>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</si>
  <si>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</si>
  <si>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</si>
  <si>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</si>
  <si>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</si>
  <si>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</si>
  <si>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</si>
  <si>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</si>
  <si>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</si>
  <si>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</si>
  <si>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</si>
  <si>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</si>
  <si>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</si>
  <si>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</si>
  <si>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</si>
  <si>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</si>
  <si>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</si>
  <si>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</si>
  <si>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</si>
  <si>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</si>
  <si>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</si>
  <si>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</si>
  <si>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</si>
  <si>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</si>
  <si>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</si>
  <si>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</si>
  <si>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</si>
  <si>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</si>
  <si>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</si>
  <si>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</si>
  <si>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</si>
  <si>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</si>
  <si>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</si>
  <si>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</si>
  <si>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</si>
  <si>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</si>
  <si>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</si>
  <si>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</si>
  <si>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</si>
  <si>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</si>
  <si>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</si>
  <si>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</si>
  <si>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</si>
  <si>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</si>
  <si>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</si>
  <si>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</si>
  <si>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</si>
  <si>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</si>
  <si>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</si>
  <si>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</si>
  <si>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</si>
  <si>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</si>
  <si>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</si>
  <si>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</si>
  <si>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</si>
  <si>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</si>
  <si>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</si>
  <si>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</si>
  <si>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</si>
  <si>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</si>
  <si>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</si>
  <si>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</si>
  <si>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</si>
  <si>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</si>
  <si>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</si>
  <si>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</si>
  <si>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</si>
  <si>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</si>
  <si>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</si>
  <si>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</si>
  <si>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</si>
  <si>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</si>
  <si>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</si>
  <si>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</si>
  <si>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</si>
  <si>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</si>
  <si>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</si>
  <si>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</si>
  <si>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</si>
  <si>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</si>
  <si>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</si>
  <si>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</si>
  <si>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</si>
  <si>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</si>
  <si>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</si>
  <si>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</si>
  <si>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</si>
  <si>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</si>
  <si>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</si>
  <si>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</si>
  <si>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</si>
  <si>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</si>
  <si>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</si>
  <si>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</si>
  <si>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</si>
  <si>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</si>
  <si>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</si>
  <si>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</si>
  <si>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</si>
  <si>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</si>
  <si>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</si>
  <si>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</si>
  <si>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</si>
  <si>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</si>
  <si>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</si>
  <si>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</si>
  <si>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</si>
  <si>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</si>
  <si>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</si>
  <si>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</si>
  <si>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</si>
  <si>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</si>
  <si>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</si>
  <si>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</si>
  <si>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</si>
  <si>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</si>
  <si>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</si>
  <si>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</si>
  <si>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</si>
  <si>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</si>
  <si>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</si>
  <si>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</si>
  <si>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</si>
  <si>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</si>
  <si>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</si>
  <si>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</si>
  <si>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</si>
  <si>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</si>
  <si>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</si>
  <si>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</si>
  <si>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</si>
  <si>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</si>
  <si>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</si>
  <si>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</si>
  <si>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</si>
  <si>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</si>
  <si>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</si>
  <si>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</si>
  <si>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</si>
  <si>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</si>
  <si>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</si>
  <si>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</si>
  <si>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</si>
  <si>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</si>
  <si>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</si>
  <si>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</si>
  <si>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</si>
  <si>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</si>
  <si>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</si>
  <si>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</si>
  <si>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</si>
  <si>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</si>
  <si>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</si>
  <si>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</si>
  <si>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</si>
  <si>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</si>
  <si>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</si>
  <si>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</si>
  <si>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</si>
  <si>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</si>
  <si>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</si>
  <si>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</si>
  <si>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</si>
  <si>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</si>
  <si>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</si>
  <si>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</si>
  <si>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</si>
  <si>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</si>
  <si>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</si>
  <si>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</si>
  <si>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</si>
  <si>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</si>
  <si>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</si>
  <si>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</si>
  <si>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</si>
  <si>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</si>
  <si>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</si>
  <si>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</si>
  <si>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</si>
  <si>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</si>
  <si>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</si>
  <si>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</si>
  <si>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</si>
  <si>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</si>
  <si>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</si>
  <si>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</si>
  <si>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</si>
  <si>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</si>
  <si>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</si>
  <si>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</si>
  <si>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</si>
  <si>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</si>
  <si>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</si>
  <si>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</si>
  <si>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</si>
  <si>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</si>
  <si>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</si>
  <si>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</si>
  <si>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</si>
  <si>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</si>
  <si>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</si>
  <si>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</si>
  <si>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</si>
  <si>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</si>
  <si>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</si>
  <si>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</si>
  <si>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</si>
  <si>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</si>
  <si>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</si>
  <si>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</si>
  <si>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</si>
  <si>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</si>
  <si>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</si>
  <si>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</si>
  <si>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</si>
  <si>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</si>
  <si>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</si>
  <si>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</si>
  <si>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</si>
  <si>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</si>
  <si>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</si>
  <si>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</si>
  <si>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</si>
  <si>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</si>
  <si>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</si>
  <si>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</si>
  <si>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</si>
  <si>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</si>
  <si>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</si>
  <si>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</si>
  <si>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</si>
  <si>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</si>
  <si>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</si>
  <si>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</si>
  <si>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</si>
  <si>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</si>
  <si>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</si>
  <si>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</si>
  <si>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</si>
  <si>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</si>
  <si>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</si>
  <si>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</si>
  <si>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</si>
  <si>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</si>
  <si>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</si>
  <si>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</si>
  <si>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</si>
  <si>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</si>
  <si>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</si>
  <si>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</si>
  <si>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</si>
  <si>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</si>
  <si>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</si>
  <si>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</si>
  <si>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</si>
  <si>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</si>
  <si>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</si>
  <si>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</si>
  <si>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</si>
  <si>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</si>
  <si>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</si>
  <si>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</si>
  <si>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</si>
  <si>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</si>
  <si>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</si>
  <si>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</si>
  <si>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</si>
  <si>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</si>
  <si>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</si>
  <si>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</si>
  <si>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</si>
  <si>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</si>
  <si>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</si>
  <si>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</si>
  <si>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</si>
  <si>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</si>
  <si>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</si>
  <si>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</si>
  <si>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</si>
  <si>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</si>
  <si>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</si>
  <si>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</si>
  <si>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</si>
  <si>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</si>
  <si>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</si>
  <si>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</si>
  <si>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</si>
  <si>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</si>
  <si>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</si>
  <si>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</si>
  <si>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</si>
  <si>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</si>
  <si>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</si>
  <si>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</si>
  <si>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</si>
  <si>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</si>
  <si>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</si>
  <si>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</si>
  <si>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</si>
  <si>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</si>
  <si>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</si>
  <si>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</si>
  <si>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</si>
  <si>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</si>
  <si>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</si>
  <si>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</si>
  <si>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</si>
  <si>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</si>
  <si>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</si>
  <si>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</si>
  <si>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</si>
  <si>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</si>
  <si>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</si>
  <si>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</si>
  <si>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</si>
  <si>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</si>
  <si>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</si>
  <si>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</si>
  <si>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</si>
  <si>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</si>
  <si>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</si>
  <si>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</si>
  <si>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</si>
  <si>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</si>
  <si>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</si>
  <si>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</si>
  <si>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</si>
  <si>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</si>
  <si>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</si>
  <si>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</si>
  <si>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</si>
  <si>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</si>
  <si>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</si>
  <si>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</si>
  <si>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</si>
  <si>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</si>
  <si>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</si>
  <si>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</si>
  <si>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</si>
  <si>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</si>
  <si>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</si>
  <si>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</si>
  <si>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</si>
  <si>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</si>
  <si>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</si>
  <si>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</si>
  <si>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</si>
  <si>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</si>
  <si>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</si>
  <si>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</si>
  <si>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</si>
  <si>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</si>
  <si>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</si>
  <si>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</si>
  <si>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</si>
  <si>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</si>
  <si>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</si>
  <si>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</si>
  <si>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</si>
  <si>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</si>
  <si>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</si>
  <si>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</si>
  <si>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</si>
  <si>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</si>
  <si>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</si>
  <si>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</si>
  <si>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</si>
  <si>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</si>
  <si>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</si>
  <si>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</si>
  <si>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</si>
  <si>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</si>
  <si>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</si>
  <si>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</si>
  <si>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</si>
  <si>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</si>
  <si>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</si>
  <si>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</si>
  <si>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</si>
  <si>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</si>
  <si>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</si>
  <si>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</si>
  <si>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</si>
  <si>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</si>
  <si>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</si>
  <si>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</si>
  <si>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</si>
  <si>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</si>
  <si>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</si>
  <si>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</si>
  <si>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</si>
  <si>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</si>
  <si>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</si>
  <si>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</si>
  <si>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</si>
  <si>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</si>
  <si>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</si>
  <si>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</si>
  <si>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</si>
  <si>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</si>
  <si>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</si>
  <si>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</si>
  <si>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</si>
  <si>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</si>
  <si>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</si>
  <si>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</si>
  <si>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</si>
  <si>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</si>
  <si>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</si>
  <si>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</si>
  <si>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</si>
  <si>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</si>
  <si>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</si>
  <si>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</si>
  <si>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</si>
  <si>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</si>
  <si>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</si>
  <si>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</si>
  <si>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</si>
  <si>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</si>
  <si>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</si>
  <si>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</si>
  <si>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</si>
  <si>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</si>
  <si>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</si>
  <si>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</si>
  <si>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</si>
  <si>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</si>
  <si>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</si>
  <si>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</si>
  <si>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</si>
  <si>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</si>
  <si>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</si>
  <si>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</si>
  <si>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</si>
  <si>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</si>
  <si>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</si>
  <si>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</si>
  <si>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</si>
  <si>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</si>
  <si>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</si>
  <si>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</si>
  <si>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</si>
  <si>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</si>
  <si>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</si>
  <si>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</si>
  <si>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</si>
  <si>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</si>
  <si>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</si>
  <si>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</si>
  <si>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</si>
  <si>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</si>
  <si>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</si>
  <si>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</si>
  <si>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</si>
  <si>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</si>
  <si>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</si>
  <si>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</si>
  <si>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</si>
  <si>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</si>
  <si>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</si>
  <si>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</si>
  <si>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</si>
  <si>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</si>
  <si>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</si>
  <si>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</si>
  <si>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</si>
  <si>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</si>
  <si>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</si>
  <si>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</si>
  <si>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</si>
  <si>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</si>
  <si>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</si>
  <si>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</si>
  <si>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</si>
  <si>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</si>
  <si>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</si>
  <si>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</si>
  <si>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</si>
  <si>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</si>
  <si>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</si>
  <si>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</si>
  <si>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</si>
  <si>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</si>
  <si>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</si>
  <si>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</si>
  <si>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</si>
  <si>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</si>
  <si>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</si>
  <si>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</si>
  <si>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</si>
  <si>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</si>
  <si>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</si>
  <si>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</si>
  <si>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</si>
  <si>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</si>
  <si>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</si>
  <si>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</si>
  <si>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</si>
  <si>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</si>
  <si>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</si>
  <si>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</si>
  <si>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</si>
  <si>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</si>
  <si>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</si>
  <si>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</si>
  <si>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</si>
  <si>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</si>
  <si>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</si>
  <si>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</si>
  <si>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</si>
  <si>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</si>
  <si>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</si>
  <si>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</si>
  <si>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</si>
  <si>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</si>
  <si>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</si>
  <si>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</si>
  <si>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</si>
  <si>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</si>
  <si>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</si>
  <si>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</si>
  <si>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</si>
  <si>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</si>
  <si>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</si>
  <si>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</si>
  <si>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</si>
  <si>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</si>
  <si>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</si>
  <si>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</si>
  <si>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</si>
  <si>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</si>
  <si>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</si>
  <si>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</si>
  <si>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</si>
  <si>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</si>
  <si>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</si>
  <si>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</si>
  <si>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</si>
  <si>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</si>
  <si>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</si>
  <si>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</si>
  <si>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</si>
  <si>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</si>
  <si>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</si>
  <si>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</si>
  <si>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</si>
  <si>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</si>
  <si>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</si>
  <si>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</si>
  <si>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</si>
  <si>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</si>
  <si>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</si>
  <si>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</si>
  <si>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</si>
  <si>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</si>
  <si>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</si>
  <si>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</si>
  <si>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</si>
  <si>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</si>
  <si>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</si>
  <si>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</si>
  <si>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</si>
  <si>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</si>
  <si>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</si>
  <si>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</si>
  <si>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</si>
  <si>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</si>
  <si>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</si>
  <si>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</si>
  <si>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</si>
  <si>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</si>
  <si>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</si>
  <si>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</si>
  <si>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</si>
  <si>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</si>
  <si>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</si>
  <si>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</si>
  <si>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</si>
  <si>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</si>
  <si>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</si>
  <si>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</si>
  <si>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</si>
  <si>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</si>
  <si>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</si>
  <si>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</si>
  <si>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</si>
  <si>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</si>
  <si>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</si>
  <si>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</si>
  <si>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</si>
  <si>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</si>
  <si>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</si>
  <si>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</si>
  <si>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</si>
  <si>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</si>
  <si>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</si>
  <si>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</si>
  <si>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</si>
  <si>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</si>
  <si>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</si>
  <si>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</si>
  <si>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</si>
  <si>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</si>
  <si>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</si>
  <si>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</si>
  <si>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</si>
  <si>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</si>
  <si>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</si>
  <si>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</si>
  <si>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</si>
  <si>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</si>
  <si>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</si>
  <si>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</si>
  <si>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</si>
  <si>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</si>
  <si>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</si>
  <si>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</si>
  <si>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</si>
  <si>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</si>
  <si>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</si>
  <si>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</si>
  <si>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</si>
  <si>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</si>
  <si>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</si>
  <si>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</si>
  <si>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</si>
  <si>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</si>
  <si>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</si>
  <si>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</si>
  <si>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</si>
  <si>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</si>
  <si>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</si>
  <si>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</si>
  <si>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</si>
  <si>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</si>
  <si>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</si>
  <si>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</si>
  <si>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</si>
  <si>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</si>
  <si>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</si>
  <si>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</si>
  <si>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</si>
  <si>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</si>
  <si>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</si>
  <si>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</si>
  <si>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</si>
  <si>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</si>
  <si>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</si>
  <si>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</si>
  <si>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</si>
  <si>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</si>
  <si>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</si>
  <si>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</si>
  <si>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</si>
  <si>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</si>
  <si>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</si>
  <si>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</si>
  <si>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</si>
  <si>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</si>
  <si>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</si>
  <si>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</si>
  <si>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</si>
  <si>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</si>
  <si>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</si>
  <si>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</si>
  <si>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</si>
  <si>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</si>
  <si>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</si>
  <si>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</si>
  <si>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</si>
  <si>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</si>
  <si>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</si>
  <si>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</si>
  <si>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</si>
  <si>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</si>
  <si>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</si>
  <si>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</si>
  <si>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</si>
  <si>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</si>
  <si>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</si>
  <si>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</si>
  <si>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</si>
  <si>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</si>
  <si>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</si>
  <si>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</si>
  <si>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</si>
  <si>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</si>
  <si>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</si>
  <si>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</si>
  <si>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</si>
  <si>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</si>
  <si>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</si>
  <si>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</si>
  <si>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</si>
  <si>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</si>
  <si>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</si>
  <si>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</si>
  <si>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</si>
  <si>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</si>
  <si>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</si>
  <si>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</si>
  <si>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</si>
  <si>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</si>
  <si>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</si>
  <si>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</si>
  <si>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</si>
  <si>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</si>
  <si>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</si>
  <si>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</si>
  <si>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</si>
  <si>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</si>
  <si>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</si>
  <si>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</si>
  <si>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</si>
  <si>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</si>
  <si>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</si>
  <si>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</si>
  <si>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</si>
  <si>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</si>
  <si>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</si>
  <si>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</si>
  <si>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</si>
  <si>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</si>
  <si>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</si>
  <si>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</si>
  <si>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</si>
  <si>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</si>
  <si>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</si>
  <si>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</si>
  <si>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</si>
  <si>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</si>
  <si>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</si>
  <si>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</si>
  <si>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</si>
  <si>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</si>
  <si>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</si>
  <si>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</si>
  <si>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</si>
  <si>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</si>
  <si>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</si>
  <si>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</si>
  <si>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</si>
  <si>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</si>
  <si>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</si>
  <si>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</si>
  <si>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</si>
  <si>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</si>
  <si>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</si>
  <si>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</si>
  <si>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</si>
  <si>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</si>
  <si>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</si>
  <si>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</si>
  <si>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</si>
  <si>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</si>
  <si>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</si>
  <si>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</si>
  <si>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</si>
  <si>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</si>
  <si>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</si>
  <si>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</si>
  <si>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</si>
  <si>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</si>
  <si>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</si>
  <si>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</si>
  <si>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</si>
  <si>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</si>
  <si>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</si>
  <si>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</si>
  <si>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</si>
  <si>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</si>
  <si>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</si>
  <si>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</si>
  <si>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</si>
  <si>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</si>
  <si>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</si>
  <si>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</si>
  <si>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</si>
  <si>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</si>
  <si>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</si>
  <si>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</si>
  <si>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</si>
  <si>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</si>
  <si>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</si>
  <si>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</si>
  <si>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</si>
  <si>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</si>
  <si>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</si>
  <si>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</si>
  <si>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</si>
  <si>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</si>
  <si>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</si>
  <si>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</si>
  <si>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</si>
  <si>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</si>
  <si>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</si>
  <si>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</si>
  <si>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</si>
  <si>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</si>
  <si>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</si>
  <si>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</si>
  <si>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</si>
  <si>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</si>
  <si>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</si>
  <si>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</si>
  <si>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</si>
  <si>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</si>
  <si>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</si>
  <si>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</si>
  <si>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</si>
  <si>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</si>
  <si>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</si>
  <si>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</si>
  <si>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</si>
  <si>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</si>
  <si>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</si>
  <si>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</si>
  <si>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</si>
  <si>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</si>
  <si>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</si>
  <si>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</si>
  <si>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</si>
  <si>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</si>
  <si>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</si>
  <si>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</si>
  <si>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</si>
  <si>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</si>
  <si>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</si>
  <si>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</si>
  <si>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</si>
  <si>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</si>
  <si>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</si>
  <si>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</si>
  <si>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</si>
  <si>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</si>
  <si>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</si>
  <si>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</si>
  <si>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</si>
  <si>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</si>
  <si>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</si>
  <si>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</si>
  <si>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</si>
  <si>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</si>
  <si>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</si>
  <si>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</si>
  <si>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</si>
  <si>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</si>
  <si>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</si>
  <si>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</si>
  <si>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</si>
  <si>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</si>
  <si>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</si>
  <si>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</si>
  <si>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</si>
  <si>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</si>
  <si>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</si>
  <si>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</si>
  <si>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</si>
  <si>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</si>
  <si>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</si>
  <si>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</si>
  <si>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</si>
  <si>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</si>
  <si>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</si>
  <si>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</si>
  <si>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</si>
  <si>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</si>
  <si>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</si>
  <si>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</si>
  <si>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</si>
  <si>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</si>
  <si>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</si>
  <si>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</si>
  <si>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</si>
  <si>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</si>
  <si>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</si>
  <si>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</si>
  <si>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</si>
  <si>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</si>
  <si>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</si>
  <si>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</si>
  <si>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</si>
  <si>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</si>
  <si>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</si>
  <si>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</si>
  <si>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</si>
  <si>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</si>
  <si>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</si>
  <si>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</si>
  <si>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</si>
  <si>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</si>
  <si>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</si>
  <si>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</si>
  <si>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</si>
  <si>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</si>
  <si>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</si>
  <si>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</si>
  <si>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</si>
  <si>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</si>
  <si>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</si>
  <si>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</si>
  <si>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</si>
  <si>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</si>
  <si>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</si>
  <si>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</si>
  <si>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</si>
  <si>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</si>
  <si>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</si>
  <si>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</si>
  <si>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</si>
  <si>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</si>
  <si>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</si>
  <si>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</si>
  <si>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</si>
  <si>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</si>
  <si>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</si>
  <si>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</si>
  <si>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</si>
  <si>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</si>
  <si>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</si>
  <si>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</si>
  <si>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</si>
  <si>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</si>
  <si>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</si>
  <si>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</si>
  <si>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</si>
  <si>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</si>
  <si>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</si>
  <si>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</si>
  <si>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</si>
  <si>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</si>
  <si>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</si>
  <si>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</si>
  <si>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</si>
  <si>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</si>
  <si>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</si>
  <si>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</si>
  <si>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</si>
  <si>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</si>
  <si>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</si>
  <si>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</si>
  <si>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</si>
  <si>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</si>
  <si>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</si>
  <si>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</si>
  <si>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</si>
  <si>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</si>
  <si>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</si>
  <si>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</si>
  <si>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</si>
  <si>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</si>
  <si>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</si>
  <si>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</si>
  <si>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</si>
  <si>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</si>
  <si>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</si>
  <si>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</si>
  <si>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</si>
  <si>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</si>
  <si>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</si>
  <si>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</si>
  <si>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</si>
  <si>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</si>
  <si>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</si>
  <si>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</si>
  <si>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</si>
  <si>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</si>
  <si>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</si>
  <si>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</si>
  <si>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</si>
  <si>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</si>
  <si>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</si>
  <si>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</si>
  <si>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</si>
  <si>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</si>
  <si>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</si>
  <si>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</si>
  <si>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</si>
  <si>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</si>
  <si>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</si>
  <si>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</si>
  <si>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</si>
  <si>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</si>
  <si>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</si>
  <si>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</si>
  <si>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</si>
  <si>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</si>
  <si>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</si>
  <si>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</si>
  <si>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</si>
  <si>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</si>
  <si>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</si>
  <si>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</si>
  <si>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</si>
  <si>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</si>
  <si>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</si>
  <si>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</si>
  <si>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</si>
  <si>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</si>
  <si>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</si>
  <si>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</si>
  <si>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</si>
  <si>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</si>
  <si>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</si>
  <si>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</si>
  <si>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</si>
  <si>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</si>
  <si>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</si>
  <si>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</si>
  <si>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</si>
  <si>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</si>
  <si>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</si>
  <si>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</si>
  <si>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</si>
  <si>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</si>
  <si>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</si>
  <si>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</si>
  <si>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</si>
  <si>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</si>
  <si>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</si>
  <si>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</si>
  <si>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</si>
  <si>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</si>
  <si>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</si>
  <si>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</si>
  <si>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</si>
  <si>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</si>
  <si>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</si>
  <si>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</si>
  <si>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</si>
  <si>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</si>
  <si>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</si>
  <si>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</si>
  <si>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</si>
  <si>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</si>
  <si>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</si>
  <si>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</si>
  <si>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</si>
  <si>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</si>
  <si>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</si>
  <si>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</si>
  <si>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</si>
  <si>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</si>
  <si>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</si>
  <si>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</si>
  <si>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</si>
  <si>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</si>
  <si>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</si>
  <si>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</si>
  <si>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</si>
  <si>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</si>
  <si>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</si>
  <si>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</si>
  <si>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</si>
  <si>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</si>
  <si>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</si>
  <si>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</si>
  <si>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</si>
  <si>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</si>
  <si>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</si>
  <si>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</si>
  <si>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</si>
  <si>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</si>
  <si>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</si>
  <si>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</si>
  <si>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</si>
  <si>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</si>
  <si>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</si>
  <si>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</si>
  <si>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</si>
  <si>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</si>
  <si>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</si>
  <si>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</si>
  <si>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</si>
  <si>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</si>
  <si>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</si>
  <si>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</si>
  <si>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</si>
  <si>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</si>
  <si>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</si>
  <si>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</si>
  <si>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</si>
  <si>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</si>
  <si>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</si>
  <si>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</si>
  <si>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</si>
  <si>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</si>
  <si>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</si>
  <si>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</si>
  <si>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</si>
  <si>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</si>
  <si>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</si>
  <si>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</si>
  <si>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</si>
  <si>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</si>
  <si>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</si>
  <si>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</si>
  <si>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</si>
  <si>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</si>
  <si>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</si>
  <si>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</si>
  <si>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</si>
  <si>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</si>
  <si>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</si>
  <si>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</si>
  <si>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</si>
  <si>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</si>
  <si>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</si>
  <si>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</si>
  <si>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</si>
  <si>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</si>
  <si>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</si>
  <si>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</si>
  <si>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</si>
  <si>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</si>
  <si>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</si>
  <si>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</si>
  <si>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</si>
  <si>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</si>
  <si>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</si>
  <si>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</si>
  <si>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</si>
  <si>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</si>
  <si>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</si>
  <si>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</si>
  <si>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</si>
  <si>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</si>
  <si>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</si>
  <si>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</si>
  <si>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</si>
  <si>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</si>
  <si>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</si>
  <si>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</si>
  <si>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</si>
  <si>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</si>
  <si>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</si>
  <si>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</si>
  <si>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</si>
  <si>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</si>
  <si>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</si>
  <si>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</si>
  <si>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</si>
  <si>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</si>
  <si>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</si>
  <si>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</si>
  <si>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</si>
  <si>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</si>
  <si>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</si>
  <si>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</si>
  <si>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</si>
  <si>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</si>
  <si>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</si>
  <si>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</si>
  <si>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</si>
  <si>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</si>
  <si>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</si>
  <si>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</si>
  <si>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</si>
  <si>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</si>
  <si>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</si>
  <si>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</si>
  <si>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</si>
  <si>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</si>
  <si>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</si>
  <si>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</si>
  <si>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</si>
  <si>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</si>
  <si>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</si>
  <si>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</si>
  <si>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</si>
  <si>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</si>
  <si>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</si>
  <si>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</si>
  <si>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</si>
  <si>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</si>
  <si>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</si>
  <si>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</si>
  <si>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</si>
  <si>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</si>
  <si>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</si>
  <si>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</si>
  <si>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</si>
  <si>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</si>
  <si>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</si>
  <si>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</si>
  <si>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</si>
  <si>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</si>
  <si>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</si>
  <si>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</si>
  <si>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</si>
  <si>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</si>
  <si>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</si>
  <si>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</si>
  <si>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</si>
  <si>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</si>
  <si>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</si>
  <si>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</si>
  <si>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</si>
  <si>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</si>
  <si>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</si>
  <si>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</si>
  <si>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</si>
  <si>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</si>
  <si>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</si>
  <si>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</si>
  <si>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</si>
  <si>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</si>
  <si>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</si>
  <si>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</si>
  <si>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</si>
  <si>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</si>
  <si>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</si>
  <si>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</si>
  <si>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</si>
  <si>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</si>
  <si>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</si>
  <si>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</si>
  <si>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</si>
  <si>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</si>
  <si>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</si>
  <si>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</si>
  <si>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</si>
  <si>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</si>
  <si>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</si>
  <si>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</si>
  <si>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</si>
  <si>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</si>
  <si>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</si>
  <si>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</si>
  <si>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</si>
  <si>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</si>
  <si>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</si>
  <si>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</si>
  <si>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</si>
  <si>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</si>
  <si>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</si>
  <si>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</si>
  <si>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</si>
  <si>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</si>
  <si>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</si>
  <si>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</si>
  <si>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</si>
  <si>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</si>
  <si>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</si>
  <si>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</si>
  <si>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</si>
  <si>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</si>
  <si>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</si>
  <si>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</si>
  <si>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</si>
  <si>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</si>
  <si>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</si>
  <si>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</si>
  <si>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</si>
  <si>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</si>
  <si>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</si>
  <si>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</si>
  <si>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</si>
  <si>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</si>
  <si>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</si>
  <si>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</si>
  <si>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</si>
  <si>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</si>
  <si>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</si>
  <si>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</si>
  <si>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</si>
  <si>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</si>
  <si>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</si>
  <si>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</si>
  <si>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</si>
  <si>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</si>
  <si>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</si>
  <si>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</si>
  <si>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</si>
  <si>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</si>
  <si>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</si>
  <si>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</si>
  <si>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</si>
  <si>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</si>
  <si>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</si>
  <si>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</si>
  <si>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</si>
  <si>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</si>
  <si>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</si>
  <si>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</si>
  <si>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</si>
  <si>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</si>
  <si>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</si>
  <si>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</si>
  <si>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</si>
  <si>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</si>
  <si>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</si>
  <si>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</si>
  <si>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</si>
  <si>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</si>
  <si>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</si>
  <si>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</si>
  <si>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</si>
  <si>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</si>
  <si>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</si>
  <si>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</si>
  <si>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</si>
  <si>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</si>
  <si>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</si>
  <si>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</si>
  <si>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</si>
  <si>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</si>
  <si>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</si>
  <si>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</si>
  <si>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</si>
  <si>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</si>
  <si>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</si>
  <si>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</si>
  <si>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</si>
  <si>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</si>
  <si>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</si>
  <si>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</si>
  <si>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</si>
  <si>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</si>
  <si>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</si>
  <si>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</si>
  <si>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</si>
  <si>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</si>
  <si>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</si>
  <si>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</si>
  <si>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</si>
  <si>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</si>
  <si>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</si>
  <si>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</si>
  <si>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</si>
  <si>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</si>
  <si>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</si>
  <si>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</si>
  <si>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</si>
  <si>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</si>
  <si>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</si>
  <si>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</si>
  <si>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</si>
  <si>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</si>
  <si>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</si>
  <si>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</si>
  <si>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</si>
  <si>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</si>
  <si>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</si>
  <si>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</si>
  <si>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</si>
  <si>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</si>
  <si>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</si>
  <si>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</si>
  <si>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</si>
  <si>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</si>
  <si>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</si>
  <si>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</si>
  <si>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</si>
  <si>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</si>
  <si>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</si>
  <si>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</si>
  <si>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</si>
  <si>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</si>
  <si>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</si>
  <si>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</si>
  <si>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</si>
  <si>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</si>
  <si>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</si>
  <si>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</si>
  <si>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</si>
  <si>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</si>
  <si>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</si>
  <si>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</si>
  <si>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</si>
  <si>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</si>
  <si>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</si>
  <si>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</si>
  <si>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</si>
  <si>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</si>
  <si>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</si>
  <si>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</si>
  <si>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</si>
  <si>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</si>
  <si>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</si>
  <si>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</si>
  <si>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</si>
  <si>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</si>
  <si>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</si>
  <si>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</si>
  <si>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</si>
  <si>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</si>
  <si>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</si>
  <si>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</si>
  <si>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</si>
  <si>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</si>
  <si>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</si>
  <si>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</si>
  <si>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</si>
  <si>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</si>
  <si>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</si>
  <si>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</si>
  <si>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</si>
  <si>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</si>
  <si>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</si>
  <si>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</si>
  <si>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</si>
  <si>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</si>
  <si>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</si>
  <si>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</si>
  <si>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</si>
  <si>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</si>
  <si>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</si>
  <si>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</si>
  <si>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</si>
  <si>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</si>
  <si>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</si>
  <si>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</si>
  <si>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</si>
  <si>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</si>
  <si>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</si>
  <si>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</si>
  <si>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</si>
  <si>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</si>
  <si>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</si>
  <si>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</si>
  <si>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</si>
  <si>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</si>
  <si>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</si>
  <si>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</si>
  <si>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</si>
  <si>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</si>
  <si>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</si>
  <si>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</si>
  <si>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</si>
  <si>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</si>
  <si>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</si>
  <si>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</si>
  <si>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</si>
  <si>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</si>
  <si>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</si>
  <si>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</si>
  <si>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</si>
  <si>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</si>
  <si>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</si>
  <si>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</si>
  <si>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</si>
  <si>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</si>
  <si>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</si>
  <si>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</si>
  <si>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</si>
  <si>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</si>
  <si>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</si>
  <si>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</si>
  <si>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</si>
  <si>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</si>
  <si>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</si>
  <si>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</si>
  <si>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</si>
  <si>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</si>
  <si>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</si>
  <si>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</si>
  <si>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</si>
  <si>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</si>
  <si>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</si>
  <si>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</si>
  <si>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</si>
  <si>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</si>
  <si>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</si>
  <si>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</si>
  <si>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</si>
  <si>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</si>
  <si>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</si>
  <si>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</si>
  <si>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</si>
  <si>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</si>
  <si>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</si>
  <si>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</si>
  <si>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</si>
  <si>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</si>
  <si>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</si>
  <si>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</si>
  <si>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</si>
  <si>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</si>
  <si>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</si>
  <si>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</si>
  <si>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</si>
  <si>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</si>
  <si>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</si>
  <si>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</si>
  <si>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</si>
  <si>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</si>
  <si>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</si>
  <si>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</si>
  <si>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</si>
  <si>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</si>
  <si>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</si>
  <si>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</si>
  <si>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</si>
  <si>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</si>
  <si>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</si>
  <si>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</si>
  <si>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</si>
  <si>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</si>
  <si>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</si>
  <si>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</si>
  <si>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</si>
  <si>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</si>
  <si>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</si>
  <si>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</si>
  <si>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</si>
  <si>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</si>
  <si>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</si>
  <si>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</si>
  <si>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</si>
  <si>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</si>
  <si>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</si>
  <si>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</si>
  <si>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</si>
  <si>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</si>
  <si>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</si>
  <si>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</si>
  <si>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</si>
  <si>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</si>
  <si>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</si>
  <si>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</si>
  <si>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</si>
  <si>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</si>
  <si>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</si>
  <si>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</si>
  <si>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</si>
  <si>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</si>
  <si>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</si>
  <si>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</si>
  <si>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</si>
  <si>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</si>
  <si>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</si>
  <si>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</si>
  <si>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</si>
  <si>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</si>
  <si>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</si>
  <si>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</si>
  <si>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</si>
  <si>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</si>
  <si>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</si>
  <si>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</si>
  <si>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</si>
  <si>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</si>
  <si>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</si>
  <si>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</si>
  <si>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</si>
  <si>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</si>
  <si>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</si>
  <si>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</si>
  <si>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</si>
  <si>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</si>
  <si>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</si>
  <si>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</si>
  <si>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</si>
  <si>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</si>
  <si>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</si>
  <si>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</si>
  <si>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</si>
  <si>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</si>
  <si>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</si>
  <si>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</si>
  <si>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</si>
  <si>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</si>
  <si>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</si>
  <si>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</si>
  <si>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</si>
  <si>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</si>
  <si>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</si>
  <si>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</si>
  <si>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</si>
  <si>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</si>
  <si>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</si>
  <si>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</si>
  <si>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</si>
  <si>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</si>
  <si>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</si>
  <si>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</si>
  <si>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</si>
  <si>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</si>
  <si>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</si>
  <si>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</si>
  <si>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</si>
  <si>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</si>
  <si>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</si>
  <si>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</si>
  <si>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</si>
  <si>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</si>
  <si>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</si>
  <si>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</si>
  <si>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</si>
  <si>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</si>
  <si>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</si>
  <si>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</si>
  <si>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</si>
  <si>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</si>
  <si>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</si>
  <si>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</si>
  <si>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</si>
  <si>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</si>
  <si>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</si>
  <si>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</si>
  <si>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</si>
  <si>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</si>
  <si>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</si>
  <si>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</si>
  <si>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</si>
  <si>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</si>
  <si>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</si>
  <si>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</si>
  <si>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</si>
  <si>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</si>
  <si>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</si>
  <si>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</si>
  <si>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</si>
  <si>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</si>
  <si>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</si>
  <si>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</si>
  <si>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</si>
  <si>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</si>
  <si>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</si>
  <si>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</si>
  <si>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</si>
  <si>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</si>
  <si>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</si>
  <si>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</si>
  <si>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</si>
  <si>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</si>
  <si>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</si>
  <si>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</si>
  <si>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</si>
  <si>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</si>
  <si>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</si>
  <si>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</si>
  <si>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</si>
  <si>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</si>
  <si>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</si>
  <si>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</si>
  <si>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</si>
  <si>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</si>
  <si>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</si>
  <si>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</si>
  <si>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</si>
  <si>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</si>
  <si>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</si>
  <si>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</si>
  <si>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</si>
  <si>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</si>
  <si>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</si>
  <si>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</si>
  <si>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</si>
  <si>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</si>
  <si>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</si>
  <si>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</si>
  <si>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</si>
  <si>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</si>
  <si>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</si>
  <si>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</si>
  <si>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</si>
  <si>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</si>
  <si>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</si>
  <si>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</si>
  <si>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</si>
  <si>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</si>
  <si>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</si>
  <si>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</si>
  <si>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</si>
  <si>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</si>
  <si>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</si>
  <si>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</si>
  <si>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</si>
  <si>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</si>
  <si>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</si>
  <si>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</si>
  <si>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</si>
  <si>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</si>
  <si>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</si>
  <si>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</si>
  <si>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</si>
  <si>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</si>
  <si>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</si>
  <si>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</si>
  <si>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</si>
  <si>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</si>
  <si>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</si>
  <si>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</si>
  <si>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</si>
  <si>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</si>
  <si>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</si>
  <si>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</si>
  <si>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</si>
  <si>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</si>
  <si>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</si>
  <si>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</si>
  <si>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</si>
  <si>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</si>
  <si>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</si>
  <si>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</si>
  <si>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</si>
  <si>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</si>
  <si>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</si>
  <si>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</si>
  <si>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</si>
  <si>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</si>
  <si>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</si>
  <si>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</si>
  <si>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</si>
  <si>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</si>
  <si>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</si>
  <si>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</si>
  <si>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</si>
  <si>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</si>
  <si>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</si>
  <si>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</si>
  <si>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</si>
  <si>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</si>
  <si>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</si>
  <si>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</si>
  <si>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</si>
  <si>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</si>
  <si>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</si>
  <si>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</si>
  <si>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</si>
  <si>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</si>
  <si>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</si>
  <si>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</si>
  <si>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</si>
  <si>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</si>
  <si>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</si>
  <si>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</si>
  <si>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</si>
  <si>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</si>
  <si>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</si>
  <si>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</si>
  <si>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</si>
  <si>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</si>
  <si>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</si>
  <si>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</si>
  <si>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</si>
  <si>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</si>
  <si>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</si>
  <si>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</si>
  <si>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</si>
  <si>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</si>
  <si>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</si>
  <si>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</si>
  <si>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</si>
  <si>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</si>
  <si>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</si>
  <si>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</si>
  <si>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</si>
  <si>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</si>
  <si>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</si>
  <si>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</si>
  <si>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</si>
  <si>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</si>
  <si>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</si>
  <si>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</si>
  <si>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</si>
  <si>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</si>
  <si>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</si>
  <si>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</si>
  <si>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</si>
  <si>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</si>
  <si>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</si>
  <si>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</si>
  <si>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</si>
  <si>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</si>
  <si>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</si>
  <si>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</si>
  <si>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</si>
  <si>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</si>
  <si>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</si>
  <si>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</si>
  <si>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</si>
  <si>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</si>
  <si>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</si>
  <si>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</si>
  <si>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</si>
  <si>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</si>
  <si>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</si>
  <si>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</si>
  <si>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</si>
  <si>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</si>
  <si>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</si>
  <si>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</si>
  <si>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</si>
  <si>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</si>
  <si>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</si>
  <si>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</si>
  <si>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</si>
  <si>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</si>
  <si>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</si>
  <si>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</si>
  <si>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</si>
  <si>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</si>
  <si>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</si>
  <si>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</si>
  <si>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</si>
  <si>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</si>
  <si>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</si>
  <si>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</si>
  <si>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</si>
  <si>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</si>
  <si>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</si>
  <si>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</si>
  <si>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</si>
  <si>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</si>
  <si>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</si>
  <si>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</si>
  <si>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</si>
  <si>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</si>
  <si>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</si>
  <si>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</si>
  <si>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</si>
  <si>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</si>
  <si>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</si>
  <si>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</si>
  <si>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</si>
  <si>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</si>
  <si>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</si>
  <si>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</si>
  <si>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</si>
  <si>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</si>
  <si>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</si>
  <si>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</si>
  <si>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</si>
  <si>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</si>
  <si>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</si>
  <si>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</si>
  <si>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</si>
  <si>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</si>
  <si>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</si>
  <si>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</si>
  <si>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</si>
  <si>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</si>
  <si>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</si>
  <si>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</si>
  <si>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</si>
  <si>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</si>
  <si>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</si>
  <si>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</si>
  <si>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</si>
  <si>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</si>
  <si>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</si>
  <si>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</si>
  <si>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</si>
  <si>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</si>
  <si>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</si>
  <si>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</si>
  <si>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</si>
  <si>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</si>
  <si>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</si>
  <si>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</si>
  <si>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</si>
  <si>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</si>
  <si>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</si>
  <si>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</si>
  <si>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</si>
  <si>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</si>
  <si>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</si>
  <si>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</si>
  <si>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</si>
  <si>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</si>
  <si>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</si>
  <si>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</si>
  <si>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</si>
  <si>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</si>
  <si>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</si>
  <si>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</si>
  <si>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</si>
  <si>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</si>
  <si>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</si>
  <si>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</si>
  <si>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</si>
  <si>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</si>
  <si>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</si>
  <si>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</si>
  <si>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</si>
  <si>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</si>
  <si>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</si>
  <si>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</si>
  <si>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</si>
  <si>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</si>
  <si>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</si>
  <si>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</si>
  <si>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</si>
  <si>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</si>
  <si>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</si>
  <si>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</si>
  <si>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</si>
  <si>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</si>
  <si>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</si>
  <si>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</si>
  <si>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</si>
  <si>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</si>
  <si>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</si>
  <si>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</si>
  <si>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</si>
  <si>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</si>
  <si>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</si>
  <si>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</si>
  <si>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</si>
  <si>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</si>
  <si>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</si>
  <si>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</si>
  <si>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</si>
  <si>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</si>
  <si>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</si>
  <si>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</si>
  <si>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</si>
  <si>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</si>
  <si>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</si>
  <si>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</si>
  <si>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</si>
  <si>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</si>
  <si>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</si>
  <si>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</si>
  <si>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</si>
  <si>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</si>
  <si>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</si>
  <si>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</si>
  <si>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</si>
  <si>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</si>
  <si>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</si>
  <si>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</si>
  <si>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</si>
  <si>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</si>
  <si>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</si>
  <si>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</si>
  <si>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</si>
  <si>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</si>
  <si>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</si>
  <si>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</si>
  <si>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</si>
  <si>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</si>
  <si>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</si>
  <si>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</si>
  <si>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</si>
  <si>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</si>
  <si>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</si>
  <si>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</si>
  <si>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</si>
  <si>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</si>
  <si>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</si>
  <si>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</si>
  <si>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</si>
  <si>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</si>
  <si>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</si>
  <si>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</si>
  <si>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</si>
  <si>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</si>
  <si>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</si>
  <si>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</si>
  <si>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</si>
  <si>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</si>
  <si>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</si>
  <si>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</si>
  <si>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</si>
  <si>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</si>
  <si>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</si>
  <si>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</si>
  <si>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</si>
  <si>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</si>
  <si>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</si>
  <si>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</si>
  <si>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</si>
  <si>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</si>
  <si>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</si>
  <si>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</si>
  <si>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</si>
  <si>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</si>
  <si>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</si>
  <si>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</si>
  <si>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</si>
  <si>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</si>
  <si>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</si>
  <si>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</si>
  <si>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</si>
  <si>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</si>
  <si>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</si>
  <si>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</si>
  <si>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</si>
  <si>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</si>
  <si>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</si>
  <si>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</si>
  <si>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</si>
  <si>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</si>
  <si>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</si>
  <si>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</si>
  <si>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</si>
  <si>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</si>
  <si>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</si>
  <si>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</si>
  <si>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</si>
  <si>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</si>
  <si>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</si>
  <si>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</si>
  <si>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</si>
  <si>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</si>
  <si>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</si>
  <si>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</si>
  <si>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</si>
  <si>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</si>
  <si>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</si>
  <si>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</si>
  <si>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</si>
  <si>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</si>
  <si>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</si>
  <si>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</si>
  <si>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</si>
  <si>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</si>
  <si>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</si>
  <si>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</si>
  <si>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</si>
  <si>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</si>
  <si>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</si>
  <si>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</si>
  <si>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</si>
  <si>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</si>
  <si>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</si>
  <si>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</si>
  <si>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</si>
  <si>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</si>
  <si>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</si>
  <si>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</si>
  <si>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</si>
  <si>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</si>
  <si>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</si>
  <si>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</si>
  <si>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</si>
  <si>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</si>
  <si>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</si>
  <si>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</si>
  <si>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</si>
  <si>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</si>
  <si>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</si>
  <si>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</si>
  <si>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</si>
  <si>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</si>
  <si>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</si>
  <si>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</si>
  <si>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</si>
  <si>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</si>
  <si>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</si>
  <si>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</si>
  <si>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</si>
  <si>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</si>
  <si>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</si>
  <si>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</si>
  <si>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</si>
  <si>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</si>
  <si>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</si>
  <si>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</si>
  <si>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</si>
  <si>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</si>
  <si>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</si>
  <si>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</si>
  <si>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</si>
  <si>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</si>
  <si>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</si>
  <si>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</si>
  <si>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</si>
  <si>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</si>
  <si>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</si>
  <si>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</si>
  <si>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</si>
  <si>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</si>
  <si>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</si>
  <si>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</si>
  <si>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</si>
  <si>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</si>
  <si>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</si>
  <si>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</si>
  <si>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</si>
  <si>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</si>
  <si>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</si>
  <si>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</si>
  <si>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</si>
  <si>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</si>
  <si>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</si>
  <si>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</si>
  <si>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</si>
  <si>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</si>
  <si>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</si>
  <si>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</si>
  <si>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</si>
  <si>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</si>
  <si>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</si>
  <si>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</si>
  <si>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</si>
  <si>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</si>
  <si>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</si>
  <si>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</si>
  <si>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</si>
  <si>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</si>
  <si>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</si>
  <si>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</si>
  <si>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</si>
  <si>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</si>
  <si>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</si>
  <si>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</si>
  <si>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</si>
  <si>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</si>
  <si>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</si>
  <si>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</si>
  <si>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</si>
  <si>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</si>
  <si>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</si>
  <si>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</si>
  <si>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</si>
  <si>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</si>
  <si>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</si>
  <si>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</si>
  <si>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</si>
  <si>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</si>
  <si>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</si>
  <si>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</si>
  <si>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</si>
  <si>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</si>
  <si>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</si>
  <si>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</si>
  <si>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</si>
  <si>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</si>
  <si>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</si>
  <si>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</si>
  <si>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</si>
  <si>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</si>
  <si>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</si>
  <si>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</si>
  <si>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</si>
  <si>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</si>
  <si>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</si>
  <si>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</si>
  <si>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</si>
  <si>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</si>
  <si>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</si>
  <si>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</si>
  <si>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</si>
  <si>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</si>
  <si>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</si>
  <si>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</si>
  <si>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</si>
  <si>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</si>
  <si>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</si>
  <si>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</si>
  <si>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</si>
  <si>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</si>
  <si>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</si>
  <si>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</si>
  <si>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</si>
  <si>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</si>
  <si>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</si>
  <si>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</si>
  <si>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</si>
  <si>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</si>
  <si>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</si>
  <si>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</si>
  <si>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</si>
  <si>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</si>
  <si>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</si>
  <si>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</si>
  <si>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</si>
  <si>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</si>
  <si>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</si>
  <si>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</si>
  <si>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</si>
  <si>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</si>
  <si>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</si>
  <si>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</si>
  <si>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</si>
  <si>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</si>
  <si>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</si>
  <si>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</si>
  <si>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</si>
  <si>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</si>
  <si>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</si>
  <si>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</si>
  <si>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</si>
  <si>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</si>
  <si>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</si>
  <si>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</si>
  <si>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</si>
  <si>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</si>
  <si>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</si>
  <si>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</si>
  <si>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</si>
  <si>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</si>
  <si>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</si>
  <si>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</si>
  <si>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</si>
  <si>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</si>
  <si>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</si>
  <si>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</si>
  <si>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</si>
  <si>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</si>
  <si>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</si>
  <si>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</si>
  <si>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</si>
  <si>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</si>
  <si>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</si>
  <si>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</si>
  <si>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</si>
  <si>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</si>
  <si>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</si>
  <si>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</si>
  <si>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</si>
  <si>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</si>
  <si>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</si>
  <si>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</si>
  <si>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</si>
  <si>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</si>
  <si>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</si>
  <si>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</si>
  <si>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</si>
  <si>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</si>
  <si>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</si>
  <si>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</si>
  <si>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</si>
  <si>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</si>
  <si>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</si>
  <si>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</si>
  <si>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</si>
  <si>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</si>
  <si>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</si>
  <si>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</si>
  <si>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</si>
  <si>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</si>
  <si>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</si>
  <si>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</si>
  <si>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</si>
  <si>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</si>
  <si>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</si>
  <si>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</si>
  <si>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</si>
  <si>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</si>
  <si>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</si>
  <si>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</si>
  <si>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</si>
  <si>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</si>
  <si>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</si>
  <si>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</si>
  <si>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</si>
  <si>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</si>
  <si>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</si>
  <si>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</si>
  <si>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</si>
  <si>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</si>
  <si>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</si>
  <si>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</si>
  <si>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</si>
  <si>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</si>
  <si>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</si>
  <si>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</si>
  <si>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</si>
  <si>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</si>
  <si>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</si>
  <si>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</si>
  <si>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</si>
  <si>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</si>
  <si>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</si>
  <si>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</si>
  <si>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</si>
  <si>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</si>
  <si>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</si>
  <si>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</si>
  <si>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</si>
  <si>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</si>
  <si>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</si>
  <si>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</si>
  <si>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</si>
  <si>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</si>
  <si>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</si>
  <si>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</si>
  <si>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</si>
  <si>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</si>
  <si>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</si>
  <si>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</si>
  <si>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</si>
  <si>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</si>
  <si>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</si>
  <si>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</si>
  <si>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</si>
  <si>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</si>
  <si>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</si>
  <si>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</si>
  <si>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</si>
  <si>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</si>
  <si>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</si>
  <si>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</si>
  <si>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</si>
  <si>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</si>
  <si>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</si>
  <si>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</si>
  <si>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</si>
  <si>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</si>
  <si>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</si>
  <si>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</si>
  <si>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</si>
  <si>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</si>
  <si>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</si>
  <si>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</si>
  <si>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</si>
  <si>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</si>
  <si>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</si>
  <si>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</si>
  <si>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</si>
  <si>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</si>
  <si>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</si>
  <si>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</si>
  <si>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</si>
  <si>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</si>
  <si>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</si>
  <si>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</si>
  <si>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</si>
  <si>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</si>
  <si>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</si>
  <si>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</si>
  <si>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</si>
  <si>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</si>
  <si>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</si>
  <si>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</si>
  <si>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</si>
  <si>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</si>
  <si>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</si>
  <si>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</si>
  <si>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</si>
  <si>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</si>
  <si>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</si>
  <si>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</si>
  <si>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</si>
  <si>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</si>
  <si>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</si>
  <si>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</si>
  <si>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</si>
  <si>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</si>
  <si>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</si>
  <si>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</si>
  <si>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</si>
  <si>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</si>
  <si>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</si>
  <si>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</si>
  <si>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</si>
  <si>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</si>
  <si>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</si>
  <si>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</si>
  <si>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</si>
  <si>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</si>
  <si>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</si>
  <si>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</si>
  <si>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</si>
  <si>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</si>
  <si>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</si>
  <si>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</si>
  <si>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</si>
  <si>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</si>
  <si>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</si>
  <si>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</si>
  <si>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</si>
  <si>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</si>
  <si>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</si>
  <si>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</si>
  <si>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</si>
  <si>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</si>
  <si>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</si>
  <si>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</si>
  <si>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</si>
  <si>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</si>
  <si>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</si>
  <si>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</si>
  <si>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</si>
  <si>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</si>
  <si>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</si>
  <si>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</si>
  <si>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</si>
  <si>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</si>
  <si>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</si>
  <si>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</si>
  <si>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</si>
  <si>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</si>
  <si>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</si>
  <si>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</si>
  <si>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</si>
  <si>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</si>
  <si>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</si>
  <si>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</si>
  <si>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</si>
  <si>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</si>
  <si>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</si>
  <si>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</si>
  <si>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</si>
  <si>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</si>
  <si>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</si>
  <si>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</si>
  <si>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</si>
  <si>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</si>
  <si>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</si>
  <si>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</si>
  <si>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</si>
  <si>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</si>
  <si>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</si>
  <si>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</si>
  <si>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</si>
  <si>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</si>
  <si>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</si>
  <si>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</si>
  <si>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</si>
  <si>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</si>
  <si>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</si>
  <si>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</si>
  <si>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</si>
  <si>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</si>
  <si>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</si>
  <si>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</si>
  <si>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</si>
  <si>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</si>
  <si>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</si>
  <si>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</si>
  <si>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</si>
  <si>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</si>
  <si>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</si>
  <si>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</si>
  <si>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</si>
  <si>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</si>
  <si>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</si>
  <si>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</si>
  <si>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</si>
  <si>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</si>
  <si>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</si>
  <si>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</si>
  <si>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</si>
  <si>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</si>
  <si>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</si>
  <si>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</si>
  <si>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</si>
  <si>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</si>
  <si>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</si>
  <si>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</si>
  <si>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</si>
  <si>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</si>
  <si>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</si>
  <si>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</si>
  <si>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</si>
  <si>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</si>
  <si>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</si>
  <si>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</si>
  <si>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</si>
  <si>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</si>
  <si>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</si>
  <si>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</si>
  <si>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</si>
  <si>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</si>
  <si>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</si>
  <si>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</si>
  <si>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</si>
  <si>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</si>
  <si>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</si>
  <si>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</si>
  <si>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</si>
  <si>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</si>
  <si>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</si>
  <si>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</si>
  <si>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</si>
  <si>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</si>
  <si>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</si>
  <si>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</si>
  <si>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</si>
  <si>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</si>
  <si>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</si>
  <si>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</si>
  <si>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</si>
  <si>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</si>
  <si>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</si>
  <si>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</si>
  <si>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</si>
  <si>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</si>
  <si>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</si>
  <si>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</si>
  <si>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</si>
  <si>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</si>
  <si>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</si>
  <si>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</si>
  <si>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</si>
  <si>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</si>
  <si>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</si>
  <si>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</si>
  <si>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</si>
  <si>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</si>
  <si>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</si>
  <si>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</si>
  <si>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</si>
  <si>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</si>
  <si>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</si>
  <si>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</si>
  <si>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</si>
  <si>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</si>
  <si>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</si>
  <si>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</si>
  <si>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</si>
  <si>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</si>
  <si>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</si>
  <si>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</si>
  <si>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</si>
  <si>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</si>
  <si>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</si>
  <si>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</si>
  <si>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</si>
  <si>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</si>
  <si>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</si>
  <si>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</si>
  <si>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</si>
  <si>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</si>
  <si>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</si>
  <si>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</si>
  <si>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</si>
  <si>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</si>
  <si>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</si>
  <si>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</si>
  <si>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</si>
  <si>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</si>
  <si>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</si>
  <si>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</si>
  <si>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</si>
  <si>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</si>
  <si>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</si>
  <si>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</si>
  <si>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</si>
  <si>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</si>
  <si>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</si>
  <si>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</si>
  <si>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</si>
  <si>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</si>
  <si>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</si>
  <si>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</si>
  <si>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</si>
  <si>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</si>
  <si>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</si>
  <si>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</si>
  <si>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</si>
  <si>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</si>
  <si>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</si>
  <si>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</si>
  <si>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</si>
  <si>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</si>
  <si>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</si>
  <si>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</si>
  <si>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</si>
  <si>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</si>
  <si>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</si>
  <si>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</si>
  <si>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</si>
  <si>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</si>
  <si>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</si>
  <si>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</si>
  <si>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</si>
  <si>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</si>
  <si>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</si>
  <si>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</si>
  <si>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</si>
  <si>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</si>
  <si>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</si>
  <si>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</si>
  <si>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</si>
  <si>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</si>
  <si>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</si>
  <si>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</si>
  <si>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</si>
  <si>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</si>
  <si>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</si>
  <si>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</si>
  <si>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</si>
  <si>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</si>
  <si>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</si>
  <si>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</si>
  <si>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</si>
  <si>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</si>
  <si>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</si>
  <si>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</si>
  <si>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</si>
  <si>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</si>
  <si>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</si>
  <si>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</si>
  <si>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</si>
  <si>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</si>
  <si>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</si>
  <si>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</si>
  <si>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</si>
  <si>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</si>
  <si>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</si>
  <si>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</si>
  <si>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</si>
  <si>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</si>
  <si>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</si>
  <si>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</si>
  <si>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</si>
  <si>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</si>
  <si>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</si>
  <si>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</si>
  <si>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</si>
  <si>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</si>
  <si>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</si>
  <si>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</si>
  <si>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</si>
  <si>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</si>
  <si>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</si>
  <si>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</si>
  <si>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</si>
  <si>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</si>
  <si>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</si>
  <si>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</si>
  <si>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</si>
  <si>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</si>
  <si>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</si>
  <si>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</si>
  <si>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</si>
  <si>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</si>
  <si>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</si>
  <si>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</si>
  <si>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</si>
  <si>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</si>
  <si>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</si>
  <si>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</si>
  <si>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</si>
  <si>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</si>
  <si>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</si>
  <si>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</si>
  <si>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</si>
  <si>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</si>
  <si>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</si>
  <si>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</si>
  <si>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</si>
  <si>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</si>
  <si>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</si>
  <si>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</si>
  <si>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</si>
  <si>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</si>
  <si>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</si>
  <si>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</si>
  <si>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</si>
  <si>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</si>
  <si>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</si>
  <si>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</si>
  <si>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</si>
  <si>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</si>
  <si>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</si>
  <si>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</si>
  <si>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</si>
  <si>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</si>
  <si>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</si>
  <si>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</si>
  <si>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</si>
  <si>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</si>
  <si>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</si>
  <si>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</si>
  <si>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</si>
  <si>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</si>
  <si>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</si>
  <si>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</si>
  <si>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</si>
  <si>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</si>
  <si>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</si>
  <si>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</si>
  <si>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</si>
  <si>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</si>
  <si>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</si>
  <si>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</si>
  <si>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</si>
  <si>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</si>
  <si>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</si>
  <si>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</si>
  <si>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</si>
  <si>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</si>
  <si>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</si>
  <si>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</si>
  <si>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</si>
  <si>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</si>
  <si>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</si>
  <si>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</si>
  <si>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</si>
  <si>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</si>
  <si>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</si>
  <si>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</si>
  <si>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</si>
  <si>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</si>
  <si>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</si>
  <si>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</si>
  <si>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</si>
  <si>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</si>
  <si>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</si>
  <si>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</si>
  <si>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</si>
  <si>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</si>
  <si>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</si>
  <si>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</si>
  <si>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</si>
  <si>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</si>
  <si>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</si>
  <si>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</si>
  <si>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</si>
  <si>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</si>
  <si>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</si>
  <si>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</si>
  <si>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</si>
  <si>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</si>
  <si>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</si>
  <si>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</si>
  <si>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</si>
  <si>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</si>
  <si>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</si>
  <si>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</si>
  <si>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</si>
  <si>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</si>
  <si>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</si>
  <si>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</si>
  <si>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</si>
  <si>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</si>
  <si>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</si>
  <si>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</si>
  <si>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</si>
  <si>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</si>
  <si>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</si>
  <si>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</si>
  <si>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</si>
  <si>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</si>
  <si>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</si>
  <si>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</si>
  <si>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</si>
  <si>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</si>
  <si>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</si>
  <si>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</si>
  <si>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</si>
  <si>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</si>
  <si>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</si>
  <si>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</si>
  <si>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</si>
  <si>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</si>
  <si>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</si>
  <si>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</si>
  <si>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</si>
  <si>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</si>
  <si>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</si>
  <si>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</si>
  <si>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</si>
  <si>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</si>
  <si>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</si>
  <si>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</si>
  <si>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</si>
  <si>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</si>
  <si>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</si>
  <si>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</si>
  <si>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</si>
  <si>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</si>
  <si>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</si>
  <si>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</si>
  <si>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</si>
  <si>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</si>
  <si>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</si>
  <si>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</si>
  <si>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</si>
  <si>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</si>
  <si>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</si>
  <si>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</si>
  <si>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</si>
  <si>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</si>
  <si>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</si>
  <si>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</si>
  <si>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</si>
  <si>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</si>
  <si>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</si>
  <si>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</si>
  <si>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</si>
  <si>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</si>
  <si>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</si>
  <si>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</si>
  <si>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</si>
  <si>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</si>
  <si>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</si>
  <si>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</si>
  <si>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</si>
  <si>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</si>
  <si>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</si>
  <si>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</si>
  <si>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</si>
  <si>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</si>
  <si>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</si>
  <si>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</si>
  <si>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</si>
  <si>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</si>
  <si>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</si>
  <si>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</si>
  <si>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</si>
  <si>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</si>
  <si>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</si>
  <si>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</si>
  <si>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</si>
  <si>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</si>
  <si>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</si>
  <si>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</si>
  <si>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</si>
  <si>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</si>
  <si>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</si>
  <si>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</si>
  <si>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</si>
  <si>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</si>
  <si>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</si>
  <si>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</si>
  <si>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</si>
  <si>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</si>
  <si>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</si>
  <si>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</si>
  <si>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</si>
  <si>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</si>
  <si>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</si>
  <si>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</si>
  <si>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</si>
  <si>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</si>
  <si>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</si>
  <si>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</si>
  <si>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</si>
  <si>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</si>
  <si>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</si>
  <si>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</si>
  <si>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</si>
  <si>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</si>
  <si>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</si>
  <si>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</si>
  <si>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</si>
  <si>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</si>
  <si>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</si>
  <si>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</si>
  <si>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</si>
  <si>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</si>
  <si>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</si>
  <si>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</si>
  <si>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</si>
  <si>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</si>
  <si>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</si>
  <si>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</si>
  <si>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</si>
  <si>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</si>
  <si>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</si>
  <si>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</si>
  <si>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</si>
  <si>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</si>
  <si>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</si>
  <si>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</si>
  <si>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</si>
  <si>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</si>
  <si>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</si>
  <si>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</si>
  <si>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</si>
  <si>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</si>
  <si>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</si>
  <si>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</si>
  <si>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</si>
  <si>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</si>
  <si>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</si>
  <si>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</si>
  <si>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</si>
  <si>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</si>
  <si>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</si>
  <si>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</si>
  <si>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</si>
  <si>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</si>
  <si>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</si>
  <si>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</si>
  <si>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</si>
  <si>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</si>
  <si>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</si>
  <si>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</si>
  <si>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</si>
  <si>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</si>
  <si>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</si>
  <si>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</si>
  <si>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</si>
  <si>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</si>
  <si>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</si>
  <si>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</si>
  <si>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</si>
  <si>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</si>
  <si>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</si>
  <si>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</si>
  <si>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</si>
  <si>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</si>
  <si>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</si>
  <si>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</si>
  <si>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</si>
  <si>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</si>
  <si>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</si>
  <si>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</si>
  <si>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</si>
  <si>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</si>
  <si>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</si>
  <si>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</si>
  <si>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</si>
  <si>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</si>
  <si>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</si>
  <si>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</si>
  <si>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</si>
  <si>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</si>
  <si>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</si>
  <si>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</si>
  <si>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</si>
  <si>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</si>
  <si>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</si>
  <si>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</si>
  <si>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</si>
  <si>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</si>
  <si>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</si>
  <si>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</si>
  <si>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</si>
  <si>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</si>
  <si>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</si>
  <si>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</si>
  <si>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</si>
  <si>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</si>
  <si>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</si>
  <si>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</si>
  <si>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</si>
  <si>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</si>
  <si>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</si>
  <si>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</si>
  <si>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</si>
  <si>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</si>
  <si>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</si>
  <si>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</si>
  <si>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</si>
  <si>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</si>
  <si>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</si>
  <si>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</si>
  <si>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</si>
  <si>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</si>
  <si>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</si>
  <si>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</si>
  <si>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</si>
  <si>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</si>
  <si>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</si>
  <si>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</si>
  <si>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</si>
  <si>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</si>
  <si>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</si>
  <si>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</si>
  <si>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</si>
  <si>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</si>
  <si>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</si>
  <si>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</si>
  <si>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</si>
  <si>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</si>
  <si>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</si>
  <si>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</si>
  <si>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</si>
  <si>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</si>
  <si>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</si>
  <si>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</si>
  <si>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</si>
  <si>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</si>
  <si>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</si>
  <si>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</si>
  <si>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</si>
  <si>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</si>
  <si>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</si>
  <si>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</si>
  <si>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</si>
  <si>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</si>
  <si>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</si>
  <si>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</si>
  <si>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</si>
  <si>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</si>
  <si>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</si>
  <si>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</si>
  <si>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</si>
  <si>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</si>
  <si>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</si>
  <si>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</si>
  <si>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</si>
  <si>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</si>
  <si>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</si>
  <si>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</si>
  <si>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</si>
  <si>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</si>
  <si>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</si>
  <si>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</si>
  <si>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</si>
  <si>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</si>
  <si>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</si>
  <si>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</si>
  <si>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</si>
  <si>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</si>
  <si>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</si>
  <si>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</si>
  <si>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</si>
  <si>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</si>
  <si>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</si>
  <si>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</si>
  <si>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</si>
  <si>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</si>
  <si>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</si>
  <si>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</si>
  <si>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</si>
  <si>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</si>
  <si>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</si>
  <si>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</si>
  <si>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</si>
  <si>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</si>
  <si>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</si>
  <si>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</si>
  <si>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</si>
  <si>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</si>
  <si>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</si>
  <si>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</si>
  <si>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</si>
  <si>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</si>
  <si>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</si>
  <si>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</si>
  <si>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</si>
  <si>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</si>
  <si>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</si>
  <si>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</si>
  <si>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</si>
  <si>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</si>
  <si>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</si>
  <si>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</si>
  <si>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</si>
  <si>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</si>
  <si>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</si>
  <si>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</si>
  <si>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</si>
  <si>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</si>
  <si>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</si>
  <si>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</si>
  <si>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</si>
  <si>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</si>
  <si>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</si>
  <si>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</si>
  <si>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</si>
  <si>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</si>
  <si>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</si>
  <si>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</si>
  <si>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</si>
  <si>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</si>
  <si>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</si>
  <si>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</si>
  <si>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</si>
  <si>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</si>
  <si>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</si>
  <si>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</si>
  <si>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</si>
  <si>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</si>
  <si>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</si>
  <si>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</si>
  <si>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</si>
  <si>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</si>
  <si>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</si>
  <si>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</si>
  <si>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</si>
  <si>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</si>
  <si>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</si>
  <si>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</si>
  <si>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</si>
  <si>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</si>
  <si>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</si>
  <si>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</si>
  <si>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</si>
  <si>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</si>
  <si>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</si>
  <si>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</si>
  <si>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</si>
  <si>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</si>
  <si>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</si>
  <si>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</si>
  <si>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</si>
  <si>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</si>
  <si>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</si>
  <si>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</si>
  <si>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</si>
  <si>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</si>
  <si>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</si>
  <si>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</si>
  <si>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</si>
  <si>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</si>
  <si>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</si>
  <si>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</si>
  <si>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</si>
  <si>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</si>
  <si>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</si>
  <si>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</si>
  <si>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</si>
  <si>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</si>
  <si>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</si>
  <si>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</si>
  <si>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</si>
  <si>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</si>
  <si>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</si>
  <si>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</si>
  <si>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</si>
  <si>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</si>
  <si>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</si>
  <si>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</si>
  <si>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</si>
  <si>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</si>
  <si>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</si>
  <si>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</si>
  <si>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</si>
  <si>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</si>
  <si>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</si>
  <si>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</si>
  <si>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</si>
  <si>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</si>
  <si>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</si>
  <si>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</si>
  <si>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</si>
  <si>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</si>
  <si>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</si>
  <si>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</si>
  <si>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</si>
  <si>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</si>
  <si>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</si>
  <si>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</si>
  <si>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</si>
  <si>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</si>
  <si>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</si>
  <si>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</si>
  <si>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</si>
  <si>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</si>
  <si>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</si>
  <si>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</si>
  <si>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</si>
  <si>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</si>
  <si>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</si>
  <si>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</si>
  <si>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</si>
  <si>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</si>
  <si>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</si>
  <si>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</si>
  <si>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</si>
  <si>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</si>
  <si>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</si>
  <si>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</si>
  <si>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</si>
  <si>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</si>
  <si>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</si>
  <si>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</si>
  <si>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</si>
  <si>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</si>
  <si>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</si>
  <si>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</si>
  <si>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</si>
  <si>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</si>
  <si>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</si>
  <si>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</si>
  <si>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</si>
  <si>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</si>
  <si>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</si>
  <si>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</si>
  <si>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</si>
  <si>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</si>
  <si>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</si>
  <si>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</si>
  <si>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</si>
  <si>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</si>
  <si>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</si>
  <si>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</si>
  <si>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</si>
  <si>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</si>
  <si>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</si>
  <si>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</si>
  <si>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</si>
  <si>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</si>
  <si>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</si>
  <si>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</si>
  <si>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</si>
  <si>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</si>
  <si>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</si>
  <si>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</si>
  <si>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</si>
  <si>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</si>
  <si>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</si>
  <si>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</si>
  <si>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</si>
  <si>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</si>
  <si>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</si>
  <si>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</si>
  <si>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</si>
  <si>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</si>
  <si>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</si>
  <si>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</si>
  <si>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</si>
  <si>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</si>
  <si>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</si>
  <si>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</si>
  <si>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</si>
  <si>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</si>
  <si>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</si>
  <si>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</si>
  <si>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</si>
  <si>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</si>
  <si>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</si>
  <si>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</si>
  <si>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</si>
  <si>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</si>
  <si>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</si>
  <si>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</si>
  <si>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</si>
  <si>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</si>
  <si>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</si>
  <si>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</si>
  <si>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</si>
  <si>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</si>
  <si>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</si>
  <si>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</si>
  <si>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</si>
  <si>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</si>
  <si>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</si>
  <si>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</si>
  <si>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</si>
  <si>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</si>
  <si>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</si>
  <si>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</si>
  <si>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</si>
  <si>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</si>
  <si>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</si>
  <si>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</si>
  <si>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</si>
  <si>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</si>
  <si>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</si>
  <si>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</si>
  <si>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</si>
  <si>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</si>
  <si>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</si>
  <si>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</si>
  <si>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</si>
  <si>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</si>
  <si>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</si>
  <si>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</si>
  <si>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</si>
  <si>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</si>
  <si>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</si>
  <si>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</si>
  <si>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</si>
  <si>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</si>
  <si>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</si>
  <si>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</si>
  <si>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</si>
  <si>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</si>
  <si>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</si>
  <si>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</si>
  <si>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</si>
  <si>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</si>
  <si>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</si>
  <si>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</si>
  <si>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</si>
  <si>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</si>
  <si>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</si>
  <si>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</si>
  <si>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</si>
  <si>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</si>
  <si>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</si>
  <si>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</si>
  <si>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</si>
  <si>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</si>
  <si>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</si>
  <si>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</si>
  <si>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</si>
  <si>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</si>
  <si>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</si>
  <si>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</si>
  <si>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</si>
  <si>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</si>
  <si>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</si>
  <si>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</si>
  <si>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</si>
  <si>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</si>
  <si>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</si>
  <si>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</si>
  <si>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</si>
  <si>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</si>
  <si>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</si>
  <si>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</si>
  <si>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</si>
  <si>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</si>
  <si>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</si>
  <si>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</si>
  <si>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</si>
  <si>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</si>
  <si>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</si>
  <si>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</si>
  <si>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</si>
  <si>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</si>
  <si>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</si>
  <si>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</si>
  <si>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</si>
  <si>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</si>
  <si>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</si>
  <si>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</si>
  <si>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</si>
  <si>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</si>
  <si>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</si>
  <si>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</si>
  <si>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</si>
  <si>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</si>
  <si>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</si>
  <si>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</si>
  <si>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</si>
  <si>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</si>
  <si>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</si>
  <si>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</si>
  <si>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</si>
  <si>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</si>
  <si>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</si>
  <si>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</si>
  <si>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</si>
  <si>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</si>
  <si>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</si>
  <si>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</si>
  <si>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</si>
  <si>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</si>
  <si>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</si>
  <si>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</si>
  <si>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</si>
  <si>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</si>
  <si>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</si>
  <si>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</si>
  <si>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</si>
  <si>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</si>
  <si>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</si>
  <si>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</si>
  <si>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</si>
  <si>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</si>
  <si>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</si>
  <si>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</si>
  <si>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</si>
  <si>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</si>
  <si>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</si>
  <si>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</si>
  <si>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</si>
  <si>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</si>
  <si>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</si>
  <si>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</si>
  <si>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</si>
  <si>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</si>
  <si>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</si>
  <si>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</si>
  <si>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</si>
  <si>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</si>
  <si>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</si>
  <si>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</si>
  <si>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</si>
  <si>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</si>
  <si>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</si>
  <si>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</si>
  <si>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</si>
  <si>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</si>
  <si>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</si>
  <si>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</si>
  <si>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</si>
  <si>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</si>
  <si>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</si>
  <si>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</si>
  <si>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</si>
  <si>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</si>
  <si>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</si>
  <si>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</si>
  <si>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</si>
  <si>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</si>
  <si>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</si>
  <si>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</si>
  <si>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</si>
  <si>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</si>
  <si>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</si>
  <si>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</si>
  <si>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</si>
  <si>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</si>
  <si>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</si>
  <si>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</si>
  <si>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</si>
  <si>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</si>
  <si>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</si>
  <si>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</si>
  <si>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</si>
  <si>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</si>
  <si>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</si>
  <si>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</si>
  <si>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</si>
  <si>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</si>
  <si>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</si>
  <si>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</si>
  <si>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</si>
  <si>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</si>
  <si>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</si>
  <si>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</si>
  <si>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</si>
  <si>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</si>
  <si>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</si>
  <si>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</si>
  <si>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</si>
  <si>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</si>
  <si>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</si>
  <si>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</si>
  <si>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</si>
  <si>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</si>
  <si>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</si>
  <si>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</si>
  <si>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</si>
  <si>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</si>
  <si>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</si>
  <si>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</si>
  <si>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</si>
  <si>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</si>
  <si>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</si>
  <si>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</si>
  <si>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</si>
  <si>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</si>
  <si>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</si>
  <si>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</si>
  <si>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</si>
  <si>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</si>
  <si>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</si>
  <si>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</si>
  <si>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</si>
  <si>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</si>
  <si>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</si>
  <si>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</si>
  <si>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</si>
  <si>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</si>
  <si>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</si>
  <si>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</si>
  <si>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</si>
  <si>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</si>
  <si>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</si>
  <si>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</si>
  <si>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</si>
  <si>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</si>
  <si>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</si>
  <si>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</si>
  <si>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</si>
  <si>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</si>
  <si>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</si>
  <si>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</si>
  <si>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</si>
  <si>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</si>
  <si>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</si>
  <si>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</si>
  <si>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</si>
  <si>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</si>
  <si>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</si>
  <si>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</si>
  <si>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</si>
  <si>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</si>
  <si>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</si>
  <si>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</si>
  <si>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</si>
  <si>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</si>
  <si>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</si>
  <si>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</si>
  <si>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</si>
  <si>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</si>
  <si>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</si>
  <si>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</si>
  <si>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</si>
  <si>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</si>
  <si>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</si>
  <si>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</si>
  <si>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</si>
  <si>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</si>
  <si>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</si>
  <si>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</si>
  <si>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</si>
  <si>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</si>
  <si>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</si>
  <si>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</si>
  <si>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</si>
  <si>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</si>
  <si>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</si>
  <si>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</si>
  <si>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</si>
  <si>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</si>
  <si>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</si>
  <si>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</si>
  <si>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</si>
  <si>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</si>
  <si>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</si>
  <si>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</si>
  <si>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</si>
  <si>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</si>
  <si>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</si>
  <si>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</si>
  <si>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</si>
  <si>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</si>
  <si>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</si>
  <si>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</si>
  <si>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</si>
  <si>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</si>
  <si>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</si>
  <si>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</si>
  <si>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</si>
  <si>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</si>
  <si>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</si>
  <si>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</si>
  <si>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</si>
  <si>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</si>
  <si>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</si>
  <si>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</si>
  <si>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</si>
  <si>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</si>
  <si>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</si>
  <si>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</si>
  <si>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</si>
  <si>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</si>
  <si>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</si>
  <si>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</si>
  <si>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</si>
  <si>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</si>
  <si>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</si>
  <si>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</si>
  <si>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</si>
  <si>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</si>
  <si>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</si>
  <si>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</si>
  <si>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</si>
  <si>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</si>
  <si>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</si>
  <si>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</si>
  <si>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</si>
  <si>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</si>
  <si>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</si>
  <si>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</si>
  <si>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</si>
  <si>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</si>
  <si>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</si>
  <si>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</si>
  <si>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</si>
  <si>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</si>
  <si>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</si>
  <si>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</si>
  <si>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</si>
  <si>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</si>
  <si>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</si>
  <si>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</si>
  <si>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</si>
  <si>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</si>
  <si>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</si>
  <si>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</si>
  <si>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</si>
  <si>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</si>
  <si>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</si>
  <si>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</si>
  <si>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</si>
  <si>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</si>
  <si>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</si>
  <si>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</si>
  <si>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</si>
  <si>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</si>
  <si>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</si>
  <si>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</si>
  <si>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</si>
  <si>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</si>
  <si>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</si>
  <si>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</si>
  <si>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</si>
  <si>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</si>
  <si>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</si>
  <si>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</si>
  <si>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</si>
  <si>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</si>
  <si>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</si>
  <si>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</si>
  <si>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</si>
  <si>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</si>
  <si>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</si>
  <si>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</si>
  <si>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</si>
  <si>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</si>
  <si>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</si>
  <si>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</si>
  <si>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</si>
  <si>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</si>
  <si>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</si>
  <si>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</si>
  <si>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</si>
  <si>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</si>
  <si>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</si>
  <si>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</si>
  <si>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</si>
  <si>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</si>
  <si>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</si>
  <si>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</si>
  <si>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</si>
  <si>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</si>
  <si>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</si>
  <si>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</si>
  <si>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</si>
  <si>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</si>
  <si>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</si>
  <si>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</si>
  <si>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</si>
  <si>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</si>
  <si>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</si>
  <si>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</si>
  <si>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</si>
  <si>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</si>
  <si>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</si>
  <si>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</si>
  <si>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</si>
  <si>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</si>
  <si>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</si>
  <si>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</si>
  <si>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</si>
  <si>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</si>
  <si>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</si>
  <si>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</si>
  <si>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</si>
  <si>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</si>
  <si>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</si>
  <si>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</si>
  <si>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</si>
  <si>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</si>
  <si>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</si>
  <si>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</si>
  <si>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</si>
  <si>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</si>
  <si>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</si>
  <si>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</si>
  <si>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</si>
  <si>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</si>
  <si>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</si>
  <si>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</si>
  <si>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</si>
  <si>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</si>
  <si>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</si>
  <si>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</si>
  <si>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</si>
  <si>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</si>
  <si>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</si>
  <si>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</si>
  <si>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</si>
  <si>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</si>
  <si>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</si>
  <si>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</si>
  <si>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</si>
  <si>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</si>
  <si>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</si>
  <si>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</si>
  <si>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</si>
  <si>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</si>
  <si>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</si>
  <si>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</si>
  <si>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</si>
  <si>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</si>
  <si>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</si>
  <si>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</si>
  <si>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</si>
  <si>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</si>
  <si>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</si>
  <si>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</si>
  <si>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</si>
  <si>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</si>
  <si>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</si>
  <si>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</si>
  <si>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</si>
  <si>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</si>
  <si>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</si>
  <si>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</si>
  <si>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</si>
  <si>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</si>
  <si>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</si>
  <si>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</si>
  <si>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</si>
  <si>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</si>
  <si>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</si>
  <si>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</si>
  <si>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</si>
  <si>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</si>
  <si>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</si>
  <si>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</si>
  <si>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</si>
  <si>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</si>
  <si>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</si>
  <si>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</si>
  <si>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</si>
  <si>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</si>
  <si>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</si>
  <si>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</si>
  <si>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</si>
  <si>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</si>
  <si>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</si>
  <si>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</si>
  <si>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</si>
  <si>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</si>
  <si>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</si>
  <si>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</si>
  <si>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</si>
  <si>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</si>
  <si>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</si>
  <si>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</si>
  <si>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</si>
  <si>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</si>
  <si>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</si>
  <si>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</si>
  <si>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</si>
  <si>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</si>
  <si>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</si>
  <si>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</si>
  <si>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</si>
  <si>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</si>
  <si>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</si>
  <si>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</si>
  <si>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</si>
  <si>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</si>
  <si>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</si>
  <si>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</si>
  <si>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</si>
  <si>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</si>
  <si>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</si>
  <si>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</si>
  <si>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</si>
  <si>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</si>
  <si>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</si>
  <si>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</si>
  <si>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</si>
  <si>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</si>
  <si>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</si>
  <si>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</si>
  <si>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</si>
  <si>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</si>
  <si>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</si>
  <si>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</si>
  <si>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</si>
  <si>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</si>
  <si>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</si>
  <si>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</si>
  <si>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</si>
  <si>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</si>
  <si>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</si>
  <si>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</si>
  <si>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</si>
  <si>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</si>
  <si>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</si>
  <si>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</si>
  <si>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</si>
  <si>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</si>
  <si>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</si>
  <si>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</si>
  <si>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</si>
  <si>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</si>
  <si>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</si>
  <si>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</si>
  <si>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</si>
  <si>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</si>
  <si>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</si>
  <si>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</si>
  <si>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</si>
  <si>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</si>
  <si>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</si>
  <si>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</si>
  <si>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</si>
  <si>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</si>
  <si>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</si>
  <si>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</si>
  <si>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</si>
  <si>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</si>
  <si>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</si>
  <si>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</si>
  <si>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</si>
  <si>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</si>
  <si>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</si>
  <si>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</si>
  <si>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</si>
  <si>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</si>
  <si>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</si>
  <si>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</si>
  <si>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</si>
  <si>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</si>
  <si>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</si>
  <si>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</si>
  <si>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</si>
  <si>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</si>
  <si>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</si>
  <si>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</si>
  <si>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</si>
  <si>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</si>
  <si>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</si>
  <si>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</si>
  <si>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</si>
  <si>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</si>
  <si>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</si>
  <si>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</si>
  <si>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</si>
  <si>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</si>
  <si>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</si>
  <si>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</si>
  <si>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</si>
  <si>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</si>
  <si>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</si>
  <si>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</si>
  <si>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</si>
  <si>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</si>
  <si>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</si>
  <si>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</si>
  <si>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</si>
  <si>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</si>
  <si>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</si>
  <si>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</si>
  <si>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</si>
  <si>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</si>
  <si>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</si>
  <si>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</si>
  <si>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</si>
  <si>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</si>
  <si>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</si>
  <si>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</si>
  <si>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</si>
  <si>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</si>
  <si>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</si>
  <si>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</si>
  <si>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</si>
  <si>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</si>
  <si>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</si>
  <si>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</si>
  <si>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</si>
  <si>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</si>
  <si>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</si>
  <si>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</si>
  <si>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</si>
  <si>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</si>
  <si>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</si>
  <si>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</si>
  <si>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</si>
  <si>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</si>
  <si>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</si>
  <si>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</si>
  <si>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</si>
  <si>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</si>
  <si>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</si>
  <si>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</si>
  <si>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</si>
  <si>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</si>
  <si>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</si>
  <si>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</si>
  <si>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</si>
  <si>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</si>
  <si>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</si>
  <si>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</si>
  <si>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</si>
  <si>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</si>
  <si>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</si>
  <si>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</si>
  <si>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</si>
  <si>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</si>
  <si>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</si>
  <si>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</si>
  <si>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</si>
  <si>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</si>
  <si>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</si>
  <si>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</si>
  <si>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</si>
  <si>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</si>
  <si>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</si>
  <si>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</si>
  <si>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</si>
  <si>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</si>
  <si>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</si>
  <si>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</si>
  <si>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</si>
  <si>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</si>
  <si>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</si>
  <si>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</si>
  <si>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</si>
  <si>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</si>
  <si>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</si>
  <si>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</si>
  <si>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</si>
  <si>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</si>
  <si>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</si>
  <si>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</si>
  <si>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</si>
  <si>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</si>
  <si>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</si>
  <si>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</si>
  <si>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</si>
  <si>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</si>
  <si>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</si>
  <si>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</si>
  <si>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</si>
  <si>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</si>
  <si>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</si>
  <si>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</si>
  <si>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</si>
  <si>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</si>
  <si>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</si>
  <si>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</si>
  <si>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</si>
  <si>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</si>
  <si>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</si>
  <si>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</si>
  <si>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</si>
  <si>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</si>
  <si>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</si>
  <si>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</si>
  <si>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</si>
  <si>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</si>
  <si>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</si>
  <si>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</si>
  <si>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</si>
  <si>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</si>
  <si>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</si>
  <si>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</si>
  <si>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</si>
  <si>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</si>
  <si>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</si>
  <si>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</si>
  <si>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</si>
  <si>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</si>
  <si>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</si>
  <si>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</si>
  <si>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</si>
  <si>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</si>
  <si>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</si>
  <si>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</si>
  <si>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</si>
  <si>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</si>
  <si>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</si>
  <si>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</si>
  <si>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</si>
  <si>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</si>
  <si>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</si>
  <si>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</si>
  <si>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</si>
  <si>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</si>
  <si>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</si>
  <si>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</si>
  <si>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</si>
  <si>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</si>
  <si>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</si>
  <si>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</si>
  <si>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</si>
  <si>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</si>
  <si>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</si>
  <si>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</si>
  <si>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</si>
  <si>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</si>
  <si>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</si>
  <si>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</si>
  <si>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</si>
  <si>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</si>
  <si>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</si>
  <si>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</si>
  <si>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</si>
  <si>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</si>
  <si>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</si>
  <si>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</si>
  <si>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</si>
  <si>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</si>
  <si>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</si>
  <si>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</si>
  <si>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</si>
  <si>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</si>
  <si>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</si>
  <si>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</si>
  <si>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</si>
  <si>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</si>
  <si>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</si>
  <si>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</si>
  <si>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</si>
  <si>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</si>
  <si>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</si>
  <si>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</si>
  <si>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</si>
  <si>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</si>
  <si>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</si>
  <si>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</si>
  <si>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</si>
  <si>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</si>
  <si>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</si>
  <si>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</si>
  <si>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</si>
  <si>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</si>
  <si>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</si>
  <si>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</si>
  <si>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</si>
  <si>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</si>
  <si>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</si>
  <si>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</si>
  <si>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</si>
  <si>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</si>
  <si>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</si>
  <si>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</si>
  <si>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</si>
  <si>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</si>
  <si>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</si>
  <si>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</si>
  <si>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</si>
  <si>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</si>
  <si>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</si>
  <si>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</si>
  <si>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</si>
  <si>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</si>
  <si>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</si>
  <si>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</si>
  <si>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</si>
  <si>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</si>
  <si>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</si>
  <si>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</si>
  <si>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</si>
  <si>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</si>
  <si>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</si>
  <si>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</si>
  <si>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</si>
  <si>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</si>
  <si>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</si>
  <si>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</si>
  <si>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</si>
  <si>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</si>
  <si>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</si>
  <si>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</si>
  <si>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</si>
  <si>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</si>
  <si>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</si>
  <si>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</si>
  <si>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</si>
  <si>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</si>
  <si>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</si>
  <si>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</si>
  <si>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</si>
  <si>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</si>
  <si>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</si>
  <si>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</si>
  <si>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</si>
  <si>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</si>
  <si>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</si>
  <si>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</si>
  <si>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</si>
  <si>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</si>
  <si>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</si>
  <si>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</si>
  <si>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</si>
  <si>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</si>
  <si>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</si>
  <si>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</si>
  <si>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</si>
  <si>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</si>
  <si>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</si>
  <si>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</si>
  <si>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</si>
  <si>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</si>
  <si>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</si>
  <si>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</si>
  <si>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</si>
  <si>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</si>
  <si>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</si>
  <si>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</si>
  <si>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</si>
  <si>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</si>
  <si>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</si>
  <si>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</si>
  <si>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</si>
  <si>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</si>
  <si>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</si>
  <si>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</si>
  <si>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</si>
  <si>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</si>
  <si>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</si>
  <si>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</si>
  <si>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</si>
  <si>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</si>
  <si>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</si>
  <si>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</si>
  <si>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</si>
  <si>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</si>
  <si>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</si>
  <si>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</si>
  <si>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</si>
  <si>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</si>
  <si>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</si>
  <si>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</si>
  <si>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</si>
  <si>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</si>
  <si>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</si>
  <si>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</si>
  <si>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</si>
  <si>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</si>
  <si>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</si>
  <si>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</si>
  <si>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</si>
  <si>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</si>
  <si>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</si>
  <si>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</si>
  <si>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</si>
  <si>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</si>
  <si>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</si>
  <si>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</si>
  <si>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</si>
  <si>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</si>
  <si>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</si>
  <si>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</si>
  <si>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</si>
  <si>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</si>
  <si>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</si>
  <si>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</si>
  <si>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</si>
  <si>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</si>
  <si>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</si>
  <si>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</si>
  <si>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</si>
  <si>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</si>
  <si>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</si>
  <si>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</si>
  <si>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</si>
  <si>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</si>
  <si>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</si>
  <si>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</si>
  <si>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</si>
  <si>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</si>
  <si>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</si>
  <si>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</si>
  <si>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</si>
  <si>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</si>
  <si>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</si>
  <si>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</si>
  <si>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</si>
  <si>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</si>
  <si>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</si>
  <si>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</si>
  <si>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</si>
  <si>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</si>
  <si>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</si>
  <si>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</si>
  <si>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</si>
  <si>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</si>
  <si>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</si>
  <si>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</si>
  <si>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</si>
  <si>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</si>
  <si>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</si>
  <si>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</si>
  <si>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</si>
  <si>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</si>
  <si>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</si>
  <si>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</si>
  <si>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</si>
  <si>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</si>
  <si>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</si>
  <si>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</si>
  <si>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</si>
  <si>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</si>
  <si>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</si>
  <si>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</si>
  <si>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</si>
  <si>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</si>
  <si>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</si>
  <si>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</si>
  <si>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</si>
  <si>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</si>
  <si>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</si>
  <si>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</si>
  <si>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</si>
  <si>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</si>
  <si>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</si>
  <si>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</si>
  <si>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</si>
  <si>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</si>
  <si>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</si>
  <si>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</si>
  <si>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</si>
  <si>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</si>
  <si>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</si>
  <si>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</si>
  <si>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</si>
  <si>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</si>
  <si>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</si>
  <si>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</si>
  <si>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</si>
  <si>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</si>
  <si>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</si>
  <si>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</si>
  <si>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</si>
  <si>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</si>
  <si>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</si>
  <si>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</si>
  <si>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</si>
  <si>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</si>
  <si>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</si>
  <si>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</si>
  <si>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</si>
  <si>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</si>
  <si>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</si>
  <si>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</si>
  <si>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</si>
  <si>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</si>
  <si>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</si>
  <si>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</si>
  <si>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</si>
  <si>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</si>
  <si>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</si>
  <si>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</si>
  <si>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</si>
  <si>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</si>
  <si>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</si>
  <si>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</si>
  <si>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</si>
  <si>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</si>
  <si>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</si>
  <si>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</si>
  <si>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</si>
  <si>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</si>
  <si>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</si>
  <si>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</si>
  <si>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</si>
  <si>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</si>
  <si>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</si>
  <si>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</si>
  <si>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</si>
  <si>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</si>
  <si>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</si>
  <si>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</si>
  <si>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</si>
  <si>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</si>
  <si>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</si>
  <si>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</si>
  <si>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</si>
  <si>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</si>
  <si>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</si>
  <si>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</si>
  <si>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</si>
  <si>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</si>
  <si>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</si>
  <si>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</si>
  <si>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</si>
  <si>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</si>
  <si>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</si>
  <si>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</si>
  <si>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</si>
  <si>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</si>
  <si>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</si>
  <si>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</si>
  <si>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</si>
  <si>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</si>
  <si>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</si>
  <si>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</si>
  <si>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</si>
  <si>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</si>
  <si>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</si>
  <si>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</si>
  <si>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</si>
  <si>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</si>
  <si>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</si>
  <si>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</si>
  <si>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</si>
  <si>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</si>
  <si>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</si>
  <si>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</si>
  <si>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</si>
  <si>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</si>
  <si>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</si>
  <si>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</si>
  <si>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</si>
  <si>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</si>
  <si>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</si>
  <si>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</si>
  <si>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</si>
  <si>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</si>
  <si>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</si>
  <si>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</si>
  <si>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</si>
  <si>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</si>
  <si>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</si>
  <si>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</si>
  <si>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</si>
  <si>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</si>
  <si>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</si>
  <si>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</si>
  <si>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</si>
  <si>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</si>
  <si>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</si>
  <si>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</si>
  <si>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</si>
  <si>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</si>
  <si>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</si>
  <si>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</si>
  <si>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</si>
  <si>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</si>
  <si>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</si>
  <si>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</si>
  <si>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</si>
  <si>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</si>
  <si>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</si>
  <si>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</si>
  <si>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</si>
  <si>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</si>
  <si>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</si>
  <si>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</si>
  <si>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</si>
  <si>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</si>
  <si>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</si>
  <si>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</si>
  <si>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</si>
  <si>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</si>
  <si>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</si>
  <si>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</si>
  <si>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</si>
  <si>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</si>
  <si>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</si>
  <si>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</si>
  <si>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</si>
  <si>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</si>
  <si>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</si>
  <si>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</si>
  <si>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</si>
  <si>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</si>
  <si>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</si>
  <si>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</si>
  <si>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</si>
  <si>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</si>
  <si>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</si>
  <si>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</si>
  <si>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</si>
  <si>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</si>
  <si>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</si>
  <si>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</si>
  <si>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</si>
  <si>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</si>
  <si>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</si>
  <si>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</si>
  <si>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</si>
  <si>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</si>
  <si>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</si>
  <si>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</si>
  <si>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</si>
  <si>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</si>
  <si>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</si>
  <si>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</si>
  <si>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</si>
  <si>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</si>
  <si>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</si>
  <si>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</si>
  <si>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</si>
  <si>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</si>
  <si>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</si>
  <si>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</si>
  <si>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</si>
  <si>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</si>
  <si>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</si>
  <si>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</si>
  <si>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</si>
  <si>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</si>
  <si>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</si>
  <si>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</si>
  <si>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</si>
  <si>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</si>
  <si>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</si>
  <si>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</si>
  <si>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</si>
  <si>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</si>
  <si>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</si>
  <si>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</si>
  <si>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</si>
  <si>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</si>
  <si>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</si>
  <si>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</si>
  <si>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</si>
  <si>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</si>
  <si>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</si>
  <si>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</si>
  <si>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</si>
  <si>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</si>
  <si>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</si>
  <si>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</si>
  <si>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</si>
  <si>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</si>
  <si>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</si>
  <si>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</si>
  <si>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</si>
  <si>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</si>
  <si>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</si>
  <si>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</si>
  <si>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</si>
  <si>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</si>
  <si>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</si>
  <si>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</si>
  <si>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</si>
  <si>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</si>
  <si>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</si>
  <si>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</si>
  <si>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</si>
  <si>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</si>
  <si>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</si>
  <si>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</si>
  <si>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</si>
  <si>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</si>
  <si>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</si>
  <si>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</si>
  <si>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</si>
  <si>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</si>
  <si>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</si>
  <si>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</si>
  <si>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</si>
  <si>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</si>
  <si>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</si>
  <si>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</si>
  <si>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</si>
  <si>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</si>
  <si>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</si>
  <si>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</si>
  <si>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</si>
  <si>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</si>
  <si>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</si>
  <si>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</si>
  <si>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</si>
  <si>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</si>
  <si>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</si>
  <si>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</si>
  <si>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</si>
  <si>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</si>
  <si>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</si>
  <si>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</si>
  <si>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</si>
  <si>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</si>
  <si>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</si>
  <si>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</si>
  <si>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</si>
  <si>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</si>
  <si>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</si>
  <si>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</si>
  <si>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</si>
  <si>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</si>
  <si>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</si>
  <si>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</si>
  <si>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</si>
  <si>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</si>
  <si>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</si>
  <si>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</si>
  <si>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</si>
  <si>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</si>
  <si>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</si>
  <si>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</si>
  <si>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</si>
  <si>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</si>
  <si>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</si>
  <si>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</si>
  <si>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</si>
  <si>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</si>
  <si>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</si>
  <si>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</si>
  <si>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</si>
  <si>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</si>
  <si>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</si>
  <si>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</si>
  <si>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</si>
  <si>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</si>
  <si>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</si>
  <si>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</si>
  <si>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</si>
  <si>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</si>
  <si>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</si>
  <si>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</si>
  <si>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</si>
  <si>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</si>
  <si>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</si>
  <si>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</si>
  <si>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</si>
  <si>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</si>
  <si>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</si>
  <si>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</si>
  <si>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</si>
  <si>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</si>
  <si>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</si>
  <si>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</si>
  <si>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</si>
  <si>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</si>
  <si>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</si>
  <si>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</si>
  <si>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</si>
  <si>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</si>
  <si>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</si>
  <si>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</si>
  <si>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</si>
  <si>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</si>
  <si>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</si>
  <si>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</si>
  <si>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</si>
  <si>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</si>
  <si>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</si>
  <si>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</si>
  <si>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</si>
  <si>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</si>
  <si>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</si>
  <si>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</si>
  <si>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</si>
  <si>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</si>
  <si>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</si>
  <si>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</si>
  <si>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</si>
  <si>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</si>
  <si>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</si>
  <si>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</si>
  <si>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</si>
  <si>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</si>
  <si>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</si>
  <si>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</si>
  <si>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</si>
  <si>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</si>
  <si>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</si>
  <si>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</si>
  <si>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</si>
  <si>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</si>
  <si>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</si>
  <si>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</si>
  <si>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</si>
  <si>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</si>
  <si>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</si>
  <si>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</si>
  <si>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</si>
  <si>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</si>
  <si>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</si>
  <si>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</si>
  <si>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</si>
  <si>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</si>
  <si>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</si>
  <si>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</si>
  <si>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</si>
  <si>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</si>
  <si>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</si>
  <si>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</si>
  <si>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</si>
  <si>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</si>
  <si>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</si>
  <si>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</si>
  <si>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</si>
  <si>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</si>
  <si>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</si>
  <si>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</si>
  <si>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</si>
  <si>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</si>
  <si>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</si>
  <si>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</si>
  <si>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</si>
  <si>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</si>
  <si>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</si>
  <si>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</si>
  <si>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</si>
  <si>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</si>
  <si>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</si>
  <si>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</si>
  <si>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</si>
  <si>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</si>
  <si>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</si>
  <si>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</si>
  <si>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</si>
  <si>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</si>
  <si>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</si>
  <si>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</si>
  <si>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</si>
  <si>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</si>
  <si>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</si>
  <si>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</si>
  <si>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</si>
  <si>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</si>
  <si>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</si>
  <si>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</si>
  <si>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</si>
  <si>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</si>
  <si>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</si>
  <si>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</si>
  <si>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</si>
  <si>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</si>
  <si>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</si>
  <si>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</si>
  <si>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</si>
  <si>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</si>
  <si>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</si>
  <si>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</si>
  <si>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</si>
  <si>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</si>
  <si>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</si>
  <si>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</si>
  <si>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</si>
  <si>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</si>
  <si>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</si>
  <si>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</si>
  <si>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</si>
  <si>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</si>
  <si>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</si>
  <si>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</si>
  <si>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</si>
  <si>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</si>
  <si>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</si>
  <si>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</si>
  <si>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</si>
  <si>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</si>
  <si>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</si>
  <si>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</si>
  <si>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</si>
  <si>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</si>
  <si>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</si>
  <si>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</si>
  <si>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</si>
  <si>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</si>
  <si>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</si>
  <si>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</si>
  <si>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</si>
  <si>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</si>
  <si>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</si>
  <si>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</si>
  <si>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</si>
  <si>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</si>
  <si>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</si>
  <si>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</si>
  <si>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</si>
  <si>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</si>
  <si>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</si>
  <si>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</si>
  <si>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</si>
  <si>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</si>
  <si>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</si>
  <si>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</si>
  <si>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</si>
  <si>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</si>
  <si>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</si>
  <si>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</si>
  <si>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</si>
  <si>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</si>
  <si>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</si>
  <si>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</si>
  <si>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</si>
  <si>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</si>
  <si>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</si>
  <si>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</si>
  <si>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</si>
  <si>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</si>
  <si>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</si>
  <si>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</si>
  <si>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</si>
  <si>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</si>
  <si>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</si>
  <si>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</si>
  <si>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</si>
  <si>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</si>
  <si>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</si>
  <si>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</si>
  <si>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</si>
  <si>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</si>
  <si>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</si>
  <si>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</si>
  <si>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</si>
  <si>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</si>
  <si>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</si>
  <si>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</si>
  <si>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</si>
  <si>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</si>
  <si>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</si>
  <si>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</si>
  <si>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</si>
  <si>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</si>
  <si>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</si>
  <si>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</si>
  <si>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</si>
  <si>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</si>
  <si>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</si>
  <si>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</si>
  <si>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</si>
  <si>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</si>
  <si>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</si>
  <si>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</si>
  <si>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</si>
  <si>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</si>
  <si>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</si>
  <si>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</si>
  <si>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</si>
  <si>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</si>
  <si>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</si>
  <si>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</si>
  <si>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</si>
  <si>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</si>
  <si>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</si>
  <si>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</si>
  <si>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</si>
  <si>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</si>
  <si>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</si>
  <si>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</si>
  <si>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</si>
  <si>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</si>
  <si>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</si>
  <si>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</si>
  <si>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</si>
  <si>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</si>
  <si>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</si>
  <si>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</si>
  <si>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</si>
  <si>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</si>
  <si>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</si>
  <si>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</si>
  <si>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</si>
  <si>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</si>
  <si>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</si>
  <si>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</si>
  <si>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</si>
  <si>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</si>
  <si>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</si>
  <si>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</si>
  <si>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</si>
  <si>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</si>
  <si>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</si>
  <si>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</si>
  <si>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</si>
  <si>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</si>
  <si>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</si>
  <si>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</si>
  <si>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</si>
  <si>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</si>
  <si>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</si>
  <si>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</si>
  <si>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</si>
  <si>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</si>
  <si>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</si>
  <si>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</si>
  <si>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</si>
  <si>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</si>
  <si>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</si>
  <si>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</si>
  <si>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</si>
  <si>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</si>
  <si>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</si>
  <si>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</si>
  <si>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</si>
  <si>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</si>
  <si>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</si>
  <si>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</si>
  <si>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</si>
  <si>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</si>
  <si>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</si>
  <si>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</si>
  <si>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</si>
  <si>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</si>
  <si>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</si>
  <si>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</si>
  <si>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</si>
  <si>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</si>
  <si>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</si>
  <si>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</si>
  <si>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</si>
  <si>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</si>
  <si>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</si>
  <si>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</si>
  <si>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</si>
  <si>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</si>
  <si>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</si>
  <si>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</si>
  <si>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</si>
  <si>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</si>
  <si>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</si>
  <si>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</si>
  <si>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</si>
  <si>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</si>
  <si>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</si>
  <si>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</si>
  <si>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</si>
  <si>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</si>
  <si>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</si>
  <si>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</si>
  <si>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</si>
  <si>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</si>
  <si>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</si>
  <si>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</si>
  <si>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</si>
  <si>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</si>
  <si>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</si>
  <si>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</si>
  <si>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</si>
  <si>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</si>
  <si>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</si>
  <si>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</si>
  <si>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</si>
  <si>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</si>
  <si>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</si>
  <si>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</si>
  <si>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</si>
  <si>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</si>
  <si>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</si>
  <si>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</si>
  <si>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</si>
  <si>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</si>
  <si>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</si>
  <si>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</si>
  <si>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</si>
  <si>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</si>
  <si>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</si>
  <si>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</si>
  <si>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</si>
  <si>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</si>
  <si>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</si>
  <si>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</si>
  <si>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</si>
  <si>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</si>
  <si>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</si>
  <si>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</si>
  <si>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</si>
  <si>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</si>
  <si>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</si>
  <si>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</si>
  <si>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</si>
  <si>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</si>
  <si>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</si>
  <si>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</si>
  <si>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</si>
  <si>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</si>
  <si>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</si>
  <si>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</si>
  <si>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</si>
  <si>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</si>
  <si>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</si>
  <si>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</si>
  <si>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</si>
  <si>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</si>
  <si>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</si>
  <si>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</si>
  <si>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</si>
  <si>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</si>
  <si>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</si>
  <si>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</si>
  <si>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</si>
  <si>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</si>
  <si>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</si>
  <si>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</si>
  <si>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</si>
  <si>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</si>
  <si>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</si>
  <si>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</si>
  <si>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</si>
  <si>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</si>
  <si>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</si>
  <si>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</si>
  <si>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</si>
  <si>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</si>
  <si>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</si>
  <si>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</si>
  <si>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</si>
  <si>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</si>
  <si>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</si>
  <si>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</si>
  <si>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</si>
  <si>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</si>
  <si>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</si>
  <si>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</si>
  <si>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</si>
  <si>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</si>
  <si>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</si>
  <si>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</si>
  <si>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</si>
  <si>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</si>
  <si>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</si>
  <si>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</si>
  <si>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</si>
  <si>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</si>
  <si>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</si>
  <si>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</si>
  <si>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</si>
  <si>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</si>
  <si>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</si>
  <si>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</si>
  <si>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</si>
  <si>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</si>
  <si>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</si>
  <si>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</si>
  <si>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</si>
  <si>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</si>
  <si>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</si>
  <si>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</si>
  <si>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</si>
  <si>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</si>
  <si>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</si>
  <si>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</si>
  <si>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</si>
  <si>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</si>
  <si>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</si>
  <si>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</si>
  <si>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</si>
  <si>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</si>
  <si>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</si>
  <si>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</si>
  <si>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</si>
  <si>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</si>
  <si>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</si>
  <si>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</si>
  <si>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</si>
  <si>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</si>
  <si>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</si>
  <si>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</si>
  <si>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</si>
  <si>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</si>
  <si>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</si>
  <si>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</si>
  <si>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</si>
  <si>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</si>
  <si>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</si>
  <si>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</si>
  <si>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</si>
  <si>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</si>
  <si>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</si>
  <si>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</si>
  <si>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</si>
  <si>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</si>
  <si>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</si>
  <si>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</si>
  <si>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</si>
  <si>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</si>
  <si>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</si>
  <si>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</si>
  <si>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</si>
  <si>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</si>
  <si>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</si>
  <si>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</si>
  <si>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</si>
  <si>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</si>
  <si>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</si>
  <si>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</si>
  <si>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</si>
  <si>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</si>
  <si>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</si>
  <si>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</si>
  <si>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</si>
  <si>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</si>
  <si>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</si>
  <si>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</si>
  <si>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</si>
  <si>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</si>
  <si>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</si>
  <si>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</si>
  <si>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</si>
  <si>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</si>
  <si>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</si>
  <si>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</si>
  <si>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</si>
  <si>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</si>
  <si>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</si>
  <si>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</si>
  <si>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</si>
  <si>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</si>
  <si>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</si>
  <si>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</si>
  <si>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</si>
  <si>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</si>
  <si>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</si>
  <si>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</si>
  <si>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</si>
  <si>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</si>
  <si>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</si>
  <si>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</si>
  <si>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</si>
  <si>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</si>
  <si>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</si>
  <si>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</si>
  <si>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</si>
  <si>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</si>
  <si>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</si>
  <si>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</si>
  <si>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</si>
  <si>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</si>
  <si>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</si>
  <si>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</si>
  <si>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</si>
  <si>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</si>
  <si>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</si>
  <si>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</si>
  <si>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</si>
  <si>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</si>
  <si>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</si>
  <si>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</si>
  <si>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</si>
  <si>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</si>
  <si>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</si>
  <si>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</si>
  <si>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</si>
  <si>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</si>
  <si>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</si>
  <si>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</si>
  <si>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</si>
  <si>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</si>
  <si>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</si>
  <si>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</si>
  <si>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</si>
  <si>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</si>
  <si>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</si>
  <si>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</si>
  <si>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</si>
  <si>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</si>
  <si>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</si>
  <si>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</si>
  <si>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</si>
  <si>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</si>
  <si>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</si>
  <si>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</si>
  <si>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</si>
  <si>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</si>
  <si>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</si>
  <si>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</si>
  <si>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</si>
  <si>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</si>
  <si>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</si>
  <si>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</si>
  <si>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</si>
  <si>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</si>
  <si>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</si>
  <si>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</si>
  <si>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</si>
  <si>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</si>
  <si>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</si>
  <si>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</si>
  <si>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</si>
  <si>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</si>
  <si>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</si>
  <si>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</si>
  <si>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</si>
  <si>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</si>
  <si>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</si>
  <si>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</si>
  <si>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</si>
  <si>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</si>
  <si>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</si>
  <si>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</si>
  <si>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</si>
  <si>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</si>
  <si>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</si>
  <si>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</si>
  <si>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</si>
  <si>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</si>
  <si>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</si>
  <si>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</si>
  <si>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</si>
  <si>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</si>
  <si>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</si>
  <si>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</si>
  <si>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</si>
  <si>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</si>
  <si>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</si>
  <si>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</si>
  <si>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</si>
  <si>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</si>
  <si>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</si>
  <si>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</si>
  <si>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</si>
  <si>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</si>
  <si>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</si>
  <si>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</si>
  <si>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</si>
  <si>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</si>
  <si>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</si>
  <si>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</si>
  <si>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</si>
  <si>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</si>
  <si>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</si>
  <si>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</si>
  <si>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</si>
  <si>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</si>
  <si>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</si>
  <si>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</si>
  <si>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</si>
  <si>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</si>
  <si>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</si>
  <si>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</si>
  <si>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</si>
  <si>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</si>
  <si>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</si>
  <si>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</si>
  <si>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</si>
  <si>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</si>
  <si>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</si>
  <si>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</si>
  <si>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</si>
  <si>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</si>
  <si>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</si>
  <si>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</si>
  <si>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</si>
  <si>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</si>
  <si>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</si>
  <si>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</si>
  <si>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</si>
  <si>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</si>
  <si>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</si>
  <si>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</si>
  <si>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</si>
  <si>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</si>
  <si>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</si>
  <si>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</si>
  <si>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</si>
  <si>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</si>
  <si>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</si>
  <si>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</si>
  <si>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</si>
  <si>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</si>
  <si>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</si>
  <si>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</si>
  <si>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</si>
  <si>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</si>
  <si>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</si>
  <si>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</si>
  <si>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</si>
  <si>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</si>
  <si>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</si>
  <si>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</si>
  <si>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</si>
  <si>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</si>
  <si>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</si>
  <si>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</si>
  <si>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</si>
  <si>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</si>
  <si>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</si>
  <si>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</si>
  <si>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</si>
  <si>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</si>
  <si>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</si>
  <si>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</si>
  <si>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</si>
  <si>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</si>
  <si>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</si>
  <si>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</si>
  <si>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</si>
  <si>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</si>
  <si>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</si>
  <si>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</si>
  <si>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</si>
  <si>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</si>
  <si>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</si>
  <si>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</si>
  <si>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</si>
  <si>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</si>
  <si>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</si>
  <si>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</si>
  <si>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</si>
  <si>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</si>
  <si>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</si>
  <si>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</si>
  <si>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</si>
  <si>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</si>
  <si>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</si>
  <si>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</si>
  <si>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</si>
  <si>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</si>
  <si>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</si>
  <si>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</si>
  <si>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</si>
  <si>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</si>
  <si>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</si>
  <si>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</si>
  <si>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</si>
  <si>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</si>
  <si>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</si>
  <si>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</si>
  <si>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</si>
  <si>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</si>
  <si>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</si>
  <si>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</si>
  <si>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</si>
  <si>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</si>
  <si>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</si>
  <si>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</si>
  <si>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</si>
  <si>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</si>
  <si>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</si>
  <si>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</si>
  <si>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</si>
  <si>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</si>
  <si>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</si>
  <si>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</si>
  <si>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</si>
  <si>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</si>
  <si>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</si>
  <si>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</si>
  <si>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</si>
  <si>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</si>
  <si>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</si>
  <si>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</si>
  <si>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</si>
  <si>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</si>
  <si>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</si>
  <si>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</si>
  <si>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</si>
  <si>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</si>
  <si>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</si>
  <si>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</si>
  <si>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</si>
  <si>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</si>
  <si>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</si>
  <si>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</si>
  <si>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</si>
  <si>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</si>
  <si>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</si>
  <si>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</si>
  <si>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</si>
  <si>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</si>
  <si>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</si>
  <si>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</si>
  <si>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</si>
  <si>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</si>
  <si>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</si>
  <si>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</si>
  <si>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</si>
  <si>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</si>
  <si>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</si>
  <si>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</si>
  <si>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</si>
  <si>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</si>
  <si>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</si>
  <si>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</si>
  <si>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</si>
  <si>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</si>
  <si>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</si>
  <si>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</si>
  <si>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</si>
  <si>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</si>
  <si>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</si>
  <si>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</si>
  <si>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</si>
  <si>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</si>
  <si>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</si>
  <si>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</si>
  <si>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</si>
  <si>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</si>
  <si>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</si>
  <si>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</si>
  <si>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</si>
  <si>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</si>
  <si>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</si>
  <si>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</si>
  <si>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</si>
  <si>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</si>
  <si>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</si>
  <si>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</si>
  <si>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</si>
  <si>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</si>
  <si>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</si>
  <si>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</si>
  <si>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</si>
  <si>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</si>
  <si>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</si>
  <si>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</si>
  <si>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</si>
  <si>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</si>
  <si>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</si>
  <si>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</si>
  <si>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</si>
  <si>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</si>
  <si>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</si>
  <si>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</si>
  <si>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</si>
  <si>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</si>
  <si>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</si>
  <si>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</si>
  <si>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</si>
  <si>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</si>
  <si>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</si>
  <si>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</si>
  <si>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</si>
  <si>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</si>
  <si>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</si>
  <si>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</si>
  <si>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</si>
  <si>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</si>
  <si>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</si>
  <si>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</si>
  <si>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</si>
  <si>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</si>
  <si>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</si>
  <si>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</si>
  <si>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</si>
  <si>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</si>
  <si>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</si>
  <si>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</si>
  <si>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</si>
  <si>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</si>
  <si>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</si>
  <si>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</si>
  <si>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</si>
  <si>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</si>
  <si>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</si>
  <si>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</si>
  <si>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</si>
  <si>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</si>
  <si>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</si>
  <si>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</si>
  <si>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</si>
  <si>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</si>
  <si>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</si>
  <si>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</si>
  <si>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</si>
  <si>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</si>
  <si>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</si>
  <si>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</si>
  <si>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</si>
  <si>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</si>
  <si>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</si>
  <si>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</si>
  <si>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</si>
  <si>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</si>
  <si>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</si>
  <si>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</si>
  <si>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</si>
  <si>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</si>
  <si>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</si>
  <si>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</si>
  <si>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</si>
  <si>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</si>
  <si>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</si>
  <si>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</si>
  <si>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</si>
  <si>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</si>
  <si>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</si>
  <si>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</si>
  <si>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</si>
  <si>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</si>
  <si>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</si>
  <si>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</si>
  <si>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</si>
  <si>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</si>
  <si>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</si>
  <si>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</si>
  <si>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</si>
  <si>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</si>
  <si>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</si>
  <si>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</si>
  <si>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</si>
  <si>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</si>
  <si>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</si>
  <si>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</si>
  <si>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</si>
  <si>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</si>
  <si>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</si>
  <si>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</si>
  <si>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</si>
  <si>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</si>
  <si>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</si>
  <si>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</si>
  <si>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</si>
  <si>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</si>
  <si>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</si>
  <si>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</si>
  <si>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</si>
  <si>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</si>
  <si>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</si>
  <si>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</si>
  <si>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</si>
  <si>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</si>
  <si>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</si>
  <si>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</si>
  <si>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</si>
  <si>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</si>
  <si>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</si>
  <si>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</si>
  <si>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</si>
  <si>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</si>
  <si>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</si>
  <si>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</si>
  <si>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</si>
  <si>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</si>
  <si>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</si>
  <si>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</si>
  <si>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</si>
  <si>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</si>
  <si>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</si>
  <si>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</si>
  <si>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</si>
  <si>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</si>
  <si>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</si>
  <si>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</si>
  <si>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</si>
  <si>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</si>
  <si>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</si>
  <si>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</si>
  <si>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</si>
  <si>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</si>
  <si>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</si>
  <si>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</si>
  <si>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</si>
  <si>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</si>
  <si>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</si>
  <si>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</si>
  <si>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</si>
  <si>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</si>
  <si>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</si>
  <si>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</si>
  <si>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</si>
  <si>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</si>
  <si>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</si>
  <si>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</si>
  <si>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</si>
  <si>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</si>
  <si>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</si>
  <si>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</si>
  <si>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</si>
  <si>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</si>
  <si>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</si>
  <si>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</si>
  <si>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</si>
  <si>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</si>
  <si>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</si>
  <si>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</si>
  <si>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</si>
  <si>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</si>
  <si>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</si>
  <si>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</si>
  <si>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</si>
  <si>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</si>
  <si>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</si>
  <si>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</si>
  <si>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</si>
  <si>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</si>
  <si>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</si>
  <si>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</si>
  <si>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</si>
  <si>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</si>
  <si>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</si>
  <si>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</si>
  <si>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</si>
  <si>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</si>
  <si>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</si>
  <si>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</si>
  <si>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</si>
  <si>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</si>
  <si>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</si>
  <si>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</si>
  <si>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</si>
  <si>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</si>
  <si>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</si>
  <si>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</si>
  <si>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</si>
  <si>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</si>
  <si>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</si>
  <si>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</si>
  <si>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</si>
  <si>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</si>
  <si>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</si>
  <si>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</si>
  <si>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</si>
  <si>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</si>
  <si>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</si>
  <si>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</si>
  <si>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</si>
  <si>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</si>
  <si>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</si>
  <si>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</si>
  <si>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</si>
  <si>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</si>
  <si>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</si>
  <si>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</si>
  <si>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</si>
  <si>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</si>
  <si>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</si>
  <si>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</si>
  <si>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</si>
  <si>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</si>
  <si>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</si>
  <si>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</si>
  <si>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</si>
  <si>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</si>
  <si>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</si>
  <si>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</si>
  <si>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</si>
  <si>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</si>
  <si>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</si>
  <si>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</si>
  <si>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</si>
  <si>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</si>
  <si>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</si>
  <si>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</si>
  <si>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</si>
  <si>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</si>
  <si>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</si>
  <si>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</si>
  <si>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</si>
  <si>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</si>
  <si>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</si>
  <si>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</si>
  <si>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</si>
  <si>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</si>
  <si>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</si>
  <si>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</si>
  <si>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</si>
  <si>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</si>
  <si>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</si>
  <si>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</si>
  <si>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</si>
  <si>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</si>
  <si>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</si>
  <si>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</si>
  <si>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</si>
  <si>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</si>
  <si>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</si>
  <si>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</si>
  <si>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</si>
  <si>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</si>
  <si>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</si>
  <si>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</si>
  <si>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</si>
  <si>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</si>
  <si>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</si>
  <si>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</si>
  <si>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</si>
  <si>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</si>
  <si>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</si>
  <si>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</si>
  <si>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</si>
  <si>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</si>
  <si>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</si>
  <si>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</si>
  <si>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</si>
  <si>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</si>
  <si>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</si>
  <si>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</si>
  <si>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</si>
  <si>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</si>
  <si>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</si>
  <si>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</si>
  <si>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</si>
  <si>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</si>
  <si>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</si>
  <si>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</si>
  <si>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</si>
  <si>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</si>
  <si>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</si>
  <si>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</si>
  <si>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</si>
  <si>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</si>
  <si>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</si>
  <si>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</si>
  <si>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</si>
  <si>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</si>
  <si>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</si>
  <si>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</si>
  <si>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</si>
  <si>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</si>
  <si>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</si>
  <si>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</si>
  <si>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</si>
  <si>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</si>
  <si>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</si>
  <si>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</si>
  <si>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</si>
  <si>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</si>
  <si>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</si>
  <si>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</si>
  <si>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</si>
  <si>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</si>
  <si>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</si>
  <si>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</si>
  <si>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</si>
  <si>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</si>
  <si>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</si>
  <si>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</si>
  <si>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</si>
  <si>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</si>
  <si>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</si>
  <si>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</si>
  <si>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</si>
  <si>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</si>
  <si>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</si>
  <si>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</si>
  <si>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</si>
  <si>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</si>
  <si>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</si>
  <si>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</si>
  <si>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</si>
  <si>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</si>
  <si>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</si>
  <si>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</si>
  <si>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</si>
  <si>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</si>
  <si>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</si>
  <si>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</si>
  <si>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</si>
  <si>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</si>
  <si>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</si>
  <si>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</si>
  <si>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</si>
  <si>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</si>
  <si>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</si>
  <si>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</si>
  <si>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</si>
  <si>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</si>
  <si>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</si>
  <si>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</si>
  <si>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</si>
  <si>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</si>
  <si>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</si>
  <si>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</si>
  <si>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</si>
  <si>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</si>
  <si>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</si>
  <si>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</si>
  <si>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</si>
  <si>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</si>
  <si>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</si>
  <si>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</si>
  <si>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</si>
  <si>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</si>
  <si>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</si>
  <si>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</si>
  <si>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</si>
  <si>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</si>
  <si>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</si>
  <si>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</si>
  <si>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</si>
  <si>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</si>
  <si>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</si>
  <si>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</si>
  <si>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</si>
  <si>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</si>
  <si>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</si>
  <si>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</si>
  <si>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</si>
  <si>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</si>
  <si>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</si>
  <si>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</si>
  <si>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</si>
  <si>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</si>
  <si>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</si>
  <si>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</si>
  <si>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</si>
  <si>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</si>
  <si>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</si>
  <si>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</si>
  <si>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</si>
  <si>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</si>
  <si>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</si>
  <si>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</si>
  <si>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</si>
  <si>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</si>
  <si>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</si>
  <si>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</si>
  <si>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</si>
  <si>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</si>
  <si>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</si>
  <si>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</si>
  <si>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</si>
  <si>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</si>
  <si>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</si>
  <si>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</si>
  <si>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</si>
  <si>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</si>
  <si>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</si>
  <si>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</si>
  <si>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</si>
  <si>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</si>
  <si>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</si>
  <si>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</si>
  <si>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</si>
  <si>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</si>
  <si>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</si>
  <si>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</si>
  <si>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</si>
  <si>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</si>
  <si>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</si>
  <si>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</si>
  <si>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</si>
  <si>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</si>
  <si>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</si>
  <si>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</si>
  <si>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</si>
  <si>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</si>
  <si>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</si>
  <si>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</si>
  <si>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</si>
  <si>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</si>
  <si>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</si>
  <si>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</si>
  <si>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</si>
  <si>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</si>
  <si>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</si>
  <si>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</si>
  <si>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</si>
  <si>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</si>
  <si>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</si>
  <si>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</si>
  <si>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</si>
  <si>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</si>
  <si>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</si>
  <si>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</si>
  <si>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</si>
  <si>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</si>
  <si>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</si>
  <si>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</si>
  <si>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</si>
  <si>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</si>
  <si>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</si>
  <si>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</si>
  <si>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</si>
  <si>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</si>
  <si>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</si>
  <si>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</si>
  <si>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</si>
  <si>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</si>
  <si>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</si>
  <si>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</si>
  <si>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</si>
  <si>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</si>
  <si>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</si>
  <si>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</si>
  <si>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</si>
  <si>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</si>
  <si>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</si>
  <si>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</si>
  <si>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</si>
  <si>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</si>
  <si>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</si>
  <si>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</si>
  <si>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</si>
  <si>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</si>
  <si>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</si>
  <si>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</si>
  <si>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</si>
  <si>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</si>
  <si>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</si>
  <si>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</si>
  <si>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</si>
  <si>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</si>
  <si>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</si>
  <si>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</si>
  <si>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</si>
  <si>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</si>
  <si>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</si>
  <si>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</si>
  <si>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</si>
  <si>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</si>
  <si>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</si>
  <si>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</si>
  <si>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</si>
  <si>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</si>
  <si>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</si>
  <si>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</si>
  <si>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</si>
  <si>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</si>
  <si>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</si>
  <si>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</si>
  <si>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</si>
  <si>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</si>
  <si>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</si>
  <si>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</si>
  <si>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</si>
  <si>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</si>
  <si>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</si>
  <si>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</si>
  <si>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</si>
  <si>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</si>
  <si>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</si>
  <si>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</si>
  <si>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</si>
  <si>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</si>
  <si>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</si>
  <si>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</si>
  <si>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</si>
  <si>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</si>
  <si>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</si>
  <si>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</si>
  <si>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</si>
  <si>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</si>
  <si>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</si>
  <si>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</si>
  <si>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</si>
  <si>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</si>
  <si>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</si>
  <si>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</si>
  <si>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</si>
  <si>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</si>
  <si>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</si>
  <si>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</si>
  <si>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</si>
  <si>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</si>
  <si>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</si>
  <si>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</si>
  <si>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</si>
  <si>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</si>
  <si>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</si>
  <si>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</si>
  <si>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</si>
  <si>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</si>
  <si>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</si>
  <si>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</si>
  <si>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</si>
  <si>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</si>
  <si>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</si>
  <si>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</si>
  <si>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</si>
  <si>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</si>
  <si>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</si>
  <si>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</si>
  <si>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</si>
  <si>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</si>
  <si>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</si>
  <si>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</si>
  <si>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</si>
  <si>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</si>
  <si>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</si>
  <si>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</si>
  <si>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</si>
  <si>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</si>
  <si>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</si>
  <si>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</si>
  <si>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</si>
  <si>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</si>
  <si>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</si>
  <si>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</si>
  <si>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</si>
  <si>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</si>
  <si>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</si>
  <si>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</si>
  <si>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</si>
  <si>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</si>
  <si>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</si>
  <si>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</si>
  <si>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</si>
  <si>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</si>
  <si>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</si>
  <si>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</si>
  <si>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</si>
  <si>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</si>
  <si>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</si>
  <si>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</si>
  <si>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</si>
  <si>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</si>
  <si>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</si>
  <si>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</si>
  <si>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</si>
  <si>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</si>
  <si>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</si>
  <si>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</si>
  <si>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</si>
  <si>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</si>
  <si>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</si>
  <si>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</si>
  <si>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</si>
  <si>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</si>
  <si>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</si>
  <si>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</si>
  <si>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</si>
  <si>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</si>
  <si>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</si>
  <si>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</si>
  <si>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</si>
  <si>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</si>
  <si>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</si>
  <si>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</si>
  <si>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</si>
  <si>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</si>
  <si>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</si>
  <si>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</si>
  <si>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</si>
  <si>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</si>
  <si>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</si>
  <si>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</si>
  <si>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</si>
  <si>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</si>
  <si>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</si>
  <si>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</si>
  <si>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</si>
  <si>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</si>
  <si>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</si>
  <si>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</si>
  <si>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</si>
  <si>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</si>
  <si>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</si>
  <si>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</si>
  <si>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</si>
  <si>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</si>
  <si>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</si>
  <si>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</si>
  <si>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</si>
  <si>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</si>
  <si>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</si>
  <si>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</si>
  <si>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</si>
  <si>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</si>
  <si>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</si>
  <si>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</si>
  <si>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</si>
  <si>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</si>
  <si>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</si>
  <si>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</si>
  <si>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</si>
  <si>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</si>
  <si>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</si>
  <si>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</si>
  <si>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</si>
  <si>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</si>
  <si>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</si>
  <si>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</si>
  <si>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</si>
  <si>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</si>
  <si>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</si>
  <si>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</si>
  <si>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</si>
  <si>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</si>
  <si>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</si>
  <si>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</si>
  <si>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</si>
  <si>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</si>
  <si>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</si>
  <si>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</si>
  <si>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</si>
  <si>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</si>
  <si>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</si>
  <si>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</si>
  <si>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</si>
  <si>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</si>
  <si>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</si>
  <si>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</si>
  <si>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</si>
  <si>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</si>
  <si>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</si>
  <si>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</si>
  <si>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</si>
  <si>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</si>
  <si>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</si>
  <si>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</si>
  <si>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</si>
  <si>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</si>
  <si>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</si>
  <si>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</si>
  <si>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</si>
  <si>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</si>
  <si>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</si>
  <si>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</si>
  <si>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</si>
  <si>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</si>
  <si>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</si>
  <si>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</si>
  <si>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</si>
  <si>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</si>
  <si>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</si>
  <si>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</si>
  <si>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</si>
  <si>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</si>
  <si>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</si>
  <si>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</si>
  <si>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</si>
  <si>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</si>
  <si>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</si>
  <si>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</si>
  <si>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</si>
  <si>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</si>
  <si>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</si>
  <si>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</si>
  <si>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</si>
  <si>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</si>
  <si>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</si>
  <si>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</si>
  <si>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</si>
  <si>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</si>
  <si>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</si>
  <si>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</si>
  <si>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</si>
  <si>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</si>
  <si>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</si>
  <si>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</si>
  <si>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</si>
  <si>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</si>
  <si>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</si>
  <si>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</si>
  <si>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</si>
  <si>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</si>
  <si>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</si>
  <si>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</si>
  <si>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</si>
  <si>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</si>
  <si>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</si>
  <si>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</si>
  <si>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</si>
  <si>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</si>
  <si>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</si>
  <si>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</si>
  <si>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</si>
  <si>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</si>
  <si>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</si>
  <si>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</si>
  <si>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</si>
  <si>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</si>
  <si>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</si>
  <si>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</si>
  <si>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</si>
  <si>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</si>
  <si>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</si>
  <si>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</si>
  <si>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</si>
  <si>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</si>
  <si>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</si>
  <si>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</si>
  <si>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</si>
  <si>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</si>
  <si>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</si>
  <si>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</si>
  <si>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</si>
  <si>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</si>
  <si>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</si>
  <si>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</si>
  <si>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</si>
  <si>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</si>
  <si>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</si>
  <si>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</si>
  <si>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</si>
  <si>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</si>
  <si>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</si>
  <si>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</si>
  <si>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</si>
  <si>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</si>
  <si>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</si>
  <si>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</si>
  <si>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</si>
  <si>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</si>
  <si>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</si>
  <si>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</si>
  <si>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</si>
  <si>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</si>
  <si>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</si>
  <si>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</si>
  <si>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</si>
  <si>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</si>
  <si>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</si>
  <si>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</si>
  <si>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</si>
  <si>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</si>
  <si>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</si>
  <si>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</si>
  <si>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</si>
  <si>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</si>
  <si>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</si>
  <si>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</si>
  <si>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</si>
  <si>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</si>
  <si>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</si>
  <si>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</si>
  <si>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</si>
  <si>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</si>
  <si>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</si>
  <si>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</si>
  <si>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</si>
  <si>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</si>
  <si>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</si>
  <si>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</si>
  <si>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</si>
  <si>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</si>
  <si>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</si>
  <si>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</si>
  <si>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</si>
  <si>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</si>
  <si>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</si>
  <si>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</si>
  <si>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</si>
  <si>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</si>
  <si>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</si>
  <si>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</si>
  <si>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</si>
  <si>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</si>
  <si>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</si>
  <si>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</si>
  <si>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</si>
  <si>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</si>
  <si>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</si>
  <si>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</si>
  <si>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</si>
  <si>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</si>
  <si>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</si>
  <si>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</si>
  <si>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</si>
  <si>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</si>
  <si>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</si>
  <si>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</si>
  <si>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</si>
  <si>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</si>
  <si>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</si>
  <si>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</si>
  <si>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</si>
  <si>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</si>
  <si>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</si>
  <si>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</si>
  <si>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</si>
  <si>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</si>
  <si>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</si>
  <si>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</si>
  <si>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</si>
  <si>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</si>
  <si>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</si>
  <si>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</si>
  <si>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</si>
  <si>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</si>
  <si>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</si>
  <si>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</si>
  <si>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</si>
  <si>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</si>
  <si>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</si>
  <si>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</si>
  <si>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</si>
  <si>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</si>
  <si>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</si>
  <si>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</si>
  <si>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</si>
  <si>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</si>
  <si>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</si>
  <si>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</si>
  <si>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</si>
  <si>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</si>
  <si>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</si>
  <si>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</si>
  <si>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</si>
  <si>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</si>
  <si>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</si>
  <si>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</si>
  <si>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</si>
  <si>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</si>
  <si>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</si>
  <si>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</si>
  <si>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</si>
  <si>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</si>
  <si>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</si>
  <si>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</si>
  <si>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</si>
  <si>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</si>
  <si>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</si>
  <si>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</si>
  <si>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</si>
  <si>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</si>
  <si>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</si>
  <si>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</si>
  <si>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</si>
  <si>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</si>
  <si>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</si>
  <si>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</si>
  <si>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</si>
  <si>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</si>
  <si>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</si>
  <si>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</si>
  <si>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</si>
  <si>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</si>
  <si>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</si>
  <si>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</si>
  <si>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</si>
  <si>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</si>
  <si>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</si>
  <si>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</si>
  <si>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</si>
  <si>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</si>
  <si>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</si>
  <si>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</si>
  <si>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</si>
  <si>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</si>
  <si>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</si>
  <si>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</si>
  <si>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</si>
  <si>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</si>
  <si>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</si>
  <si>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</si>
  <si>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</si>
  <si>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</si>
  <si>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</si>
  <si>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</si>
  <si>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</si>
  <si>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</si>
  <si>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</si>
  <si>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</si>
  <si>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</si>
  <si>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</si>
  <si>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</si>
  <si>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</si>
  <si>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</si>
  <si>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</si>
  <si>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</si>
  <si>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</si>
  <si>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</si>
  <si>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</si>
  <si>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</si>
  <si>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</si>
  <si>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</si>
  <si>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</si>
  <si>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</si>
  <si>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</si>
  <si>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</si>
  <si>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</si>
  <si>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</si>
  <si>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</si>
  <si>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</si>
  <si>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</si>
  <si>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</si>
  <si>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</si>
  <si>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</si>
  <si>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</si>
  <si>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</si>
  <si>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</si>
  <si>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</si>
  <si>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</si>
  <si>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</si>
  <si>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</si>
  <si>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</si>
  <si>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</si>
  <si>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</si>
  <si>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</si>
  <si>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</si>
  <si>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</si>
  <si>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</si>
  <si>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</si>
  <si>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</si>
  <si>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</si>
  <si>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</si>
  <si>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</si>
  <si>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</si>
  <si>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</si>
  <si>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</si>
  <si>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</si>
  <si>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</si>
  <si>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</si>
  <si>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</si>
  <si>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</si>
  <si>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</si>
  <si>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</si>
  <si>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</si>
  <si>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</si>
  <si>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</si>
  <si>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</si>
  <si>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</si>
  <si>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</si>
  <si>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</si>
  <si>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</si>
  <si>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</si>
  <si>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</si>
  <si>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</si>
  <si>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</si>
  <si>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</si>
  <si>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</si>
  <si>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</si>
  <si>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</si>
  <si>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</si>
  <si>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</si>
  <si>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</si>
  <si>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</si>
  <si>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</si>
  <si>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</si>
  <si>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</si>
  <si>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</si>
  <si>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</si>
  <si>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</si>
  <si>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</si>
  <si>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</si>
  <si>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</si>
  <si>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</si>
  <si>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</si>
  <si>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</si>
  <si>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</si>
  <si>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</si>
  <si>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</si>
  <si>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</si>
  <si>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</si>
  <si>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</si>
  <si>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</si>
  <si>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</si>
  <si>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</si>
  <si>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</si>
  <si>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</si>
  <si>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</si>
  <si>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</si>
  <si>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</si>
  <si>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</si>
  <si>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</si>
  <si>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</si>
  <si>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</si>
  <si>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</si>
  <si>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</si>
  <si>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</si>
  <si>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</si>
  <si>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</si>
  <si>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</si>
  <si>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</si>
  <si>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</si>
  <si>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</si>
  <si>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</si>
  <si>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</si>
  <si>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</si>
  <si>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</si>
  <si>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</si>
  <si>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</si>
  <si>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</si>
  <si>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</si>
  <si>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</si>
  <si>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</si>
  <si>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</si>
  <si>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</si>
  <si>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</si>
  <si>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</si>
  <si>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</si>
  <si>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</si>
  <si>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</si>
  <si>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</si>
  <si>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</si>
  <si>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</si>
  <si>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</si>
  <si>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</si>
  <si>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</si>
  <si>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</si>
  <si>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</si>
  <si>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</si>
  <si>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</si>
  <si>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</si>
  <si>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</si>
  <si>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</si>
  <si>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</si>
  <si>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</si>
  <si>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</si>
  <si>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</si>
  <si>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</si>
  <si>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</si>
  <si>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</si>
  <si>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</si>
  <si>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</si>
  <si>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</si>
  <si>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</si>
  <si>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</si>
  <si>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</si>
  <si>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</si>
  <si>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</si>
  <si>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</si>
  <si>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</si>
  <si>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</si>
  <si>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</si>
  <si>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</si>
  <si>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</si>
  <si>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</si>
  <si>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</si>
  <si>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</si>
  <si>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</si>
  <si>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</si>
  <si>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</si>
  <si>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</si>
  <si>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</si>
  <si>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</si>
  <si>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</si>
  <si>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</si>
  <si>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</si>
  <si>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</si>
  <si>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</si>
  <si>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</si>
  <si>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</si>
  <si>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</si>
  <si>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</si>
  <si>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</si>
  <si>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</si>
  <si>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</si>
  <si>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</si>
  <si>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</si>
  <si>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</si>
  <si>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</si>
  <si>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</si>
  <si>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</si>
  <si>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</si>
  <si>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</si>
  <si>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</si>
  <si>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</si>
  <si>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</si>
  <si>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</si>
  <si>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</si>
  <si>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</si>
  <si>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</si>
  <si>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</si>
  <si>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</si>
  <si>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</si>
  <si>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</si>
  <si>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</si>
  <si>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</si>
  <si>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</si>
  <si>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</si>
  <si>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</si>
  <si>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</si>
  <si>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</si>
  <si>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</si>
  <si>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</si>
  <si>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</si>
  <si>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</si>
  <si>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</si>
  <si>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</si>
  <si>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</si>
  <si>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</si>
  <si>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</si>
  <si>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</si>
  <si>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</si>
  <si>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</si>
  <si>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</si>
  <si>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</si>
  <si>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</si>
  <si>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</si>
  <si>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</si>
  <si>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</si>
  <si>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</si>
  <si>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</si>
  <si>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</si>
  <si>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</si>
  <si>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</si>
  <si>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</si>
  <si>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</si>
  <si>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</si>
  <si>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</si>
  <si>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</si>
  <si>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</si>
  <si>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</si>
  <si>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</si>
  <si>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</si>
  <si>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</si>
  <si>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</si>
  <si>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</si>
  <si>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</si>
  <si>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</si>
  <si>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</si>
  <si>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</si>
  <si>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</si>
  <si>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</si>
  <si>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</si>
  <si>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</si>
  <si>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</si>
  <si>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</si>
  <si>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</si>
  <si>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</si>
  <si>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</si>
  <si>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</si>
  <si>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</si>
  <si>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</si>
  <si>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</si>
  <si>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</si>
  <si>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</si>
  <si>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</si>
  <si>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</si>
  <si>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</si>
  <si>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</si>
  <si>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</si>
  <si>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</si>
  <si>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</si>
  <si>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</si>
  <si>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</si>
  <si>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</si>
  <si>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</si>
  <si>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</si>
  <si>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</si>
  <si>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</si>
  <si>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</si>
  <si>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</si>
  <si>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</si>
  <si>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</si>
  <si>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</si>
  <si>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</si>
  <si>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</si>
  <si>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</si>
  <si>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</si>
  <si>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</si>
  <si>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</si>
  <si>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</si>
  <si>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</si>
  <si>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</si>
  <si>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</si>
  <si>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</si>
  <si>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</si>
  <si>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</si>
  <si>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</si>
  <si>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</si>
  <si>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</si>
  <si>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</si>
  <si>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</si>
  <si>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</si>
  <si>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</si>
  <si>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</si>
  <si>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</si>
  <si>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</si>
  <si>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</si>
  <si>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</si>
  <si>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</si>
  <si>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</si>
  <si>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</si>
  <si>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</si>
  <si>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</si>
  <si>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</si>
  <si>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</si>
  <si>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</si>
  <si>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</si>
  <si>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</si>
  <si>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</si>
  <si>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</si>
  <si>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</si>
  <si>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</si>
  <si>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</si>
  <si>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</si>
  <si>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</si>
  <si>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</si>
  <si>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</si>
  <si>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</si>
  <si>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</si>
  <si>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</si>
  <si>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</si>
  <si>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</si>
  <si>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</si>
  <si>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</si>
  <si>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</si>
  <si>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</si>
  <si>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</si>
  <si>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</si>
  <si>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</si>
  <si>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</si>
  <si>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</si>
  <si>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</si>
  <si>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</si>
  <si>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</si>
  <si>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</si>
  <si>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</si>
  <si>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</si>
  <si>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</si>
  <si>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</si>
  <si>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</si>
  <si>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</si>
  <si>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</si>
  <si>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</si>
  <si>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</si>
  <si>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</si>
  <si>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</si>
  <si>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</si>
  <si>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</si>
  <si>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</si>
  <si>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</si>
  <si>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</si>
  <si>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</si>
  <si>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</si>
  <si>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</si>
  <si>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</si>
  <si>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</si>
  <si>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</si>
  <si>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</si>
  <si>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</si>
  <si>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</si>
  <si>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</si>
  <si>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</si>
  <si>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</si>
  <si>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</si>
  <si>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</si>
  <si>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</si>
  <si>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</si>
  <si>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</si>
  <si>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</si>
  <si>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</si>
  <si>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</si>
  <si>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</si>
  <si>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</si>
  <si>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</si>
  <si>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</si>
  <si>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</si>
  <si>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</si>
  <si>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</si>
  <si>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</si>
  <si>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</si>
  <si>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</si>
  <si>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</si>
  <si>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</si>
  <si>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</si>
  <si>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</si>
  <si>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</si>
  <si>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</si>
  <si>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</si>
  <si>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</si>
  <si>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</si>
  <si>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</si>
  <si>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</si>
  <si>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</si>
  <si>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</si>
  <si>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</si>
  <si>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</si>
  <si>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</si>
  <si>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</si>
  <si>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</si>
  <si>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</si>
  <si>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</si>
  <si>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</si>
  <si>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</si>
  <si>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</si>
  <si>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</si>
  <si>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</si>
  <si>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</si>
  <si>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</si>
  <si>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</si>
  <si>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</si>
  <si>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</si>
  <si>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</si>
  <si>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</si>
  <si>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</si>
  <si>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</si>
  <si>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</si>
  <si>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</si>
  <si>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</si>
  <si>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</si>
  <si>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</si>
  <si>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</si>
  <si>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</si>
  <si>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</si>
  <si>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</si>
  <si>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</si>
  <si>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</si>
  <si>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</si>
  <si>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</si>
  <si>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</si>
  <si>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</si>
  <si>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</si>
  <si>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</si>
  <si>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</si>
  <si>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</si>
  <si>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</si>
  <si>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</si>
  <si>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</si>
  <si>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</si>
  <si>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</si>
  <si>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</si>
  <si>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</si>
  <si>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</si>
  <si>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</si>
  <si>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</si>
  <si>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</si>
  <si>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</si>
  <si>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</si>
  <si>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</si>
  <si>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</si>
  <si>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</si>
  <si>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</si>
  <si>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</si>
  <si>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</si>
  <si>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</si>
  <si>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</si>
  <si>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</si>
  <si>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</si>
  <si>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</si>
  <si>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</si>
  <si>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</si>
  <si>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</si>
  <si>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</si>
  <si>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</si>
  <si>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</si>
  <si>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</si>
  <si>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</si>
  <si>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</si>
  <si>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</si>
  <si>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</si>
  <si>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</si>
  <si>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</si>
  <si>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</si>
  <si>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</si>
  <si>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</si>
  <si>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</si>
  <si>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</si>
  <si>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</si>
  <si>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</si>
  <si>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</si>
  <si>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</si>
  <si>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</si>
  <si>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</si>
  <si>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</si>
  <si>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</si>
  <si>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</si>
  <si>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</si>
  <si>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</si>
  <si>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</si>
  <si>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</si>
  <si>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</si>
  <si>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</si>
  <si>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</si>
  <si>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</si>
  <si>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</si>
  <si>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</si>
  <si>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</si>
  <si>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</si>
  <si>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</si>
  <si>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</si>
  <si>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</si>
  <si>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</si>
  <si>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</si>
  <si>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</si>
  <si>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</si>
  <si>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</si>
  <si>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</si>
  <si>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</si>
  <si>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</si>
  <si>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</si>
  <si>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</si>
  <si>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</si>
  <si>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</si>
  <si>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</si>
  <si>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</si>
  <si>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</si>
  <si>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</si>
  <si>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</si>
  <si>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</si>
  <si>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</si>
  <si>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</si>
  <si>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</si>
  <si>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</si>
  <si>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</si>
  <si>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</si>
  <si>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</si>
  <si>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</si>
  <si>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</si>
  <si>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</si>
  <si>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</si>
  <si>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</si>
  <si>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</si>
  <si>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</si>
  <si>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</si>
  <si>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</si>
  <si>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</si>
  <si>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</si>
  <si>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</si>
  <si>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</si>
  <si>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</si>
  <si>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</si>
  <si>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</si>
  <si>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</si>
  <si>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</si>
  <si>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</si>
  <si>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</si>
  <si>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</si>
  <si>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</si>
  <si>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</si>
  <si>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</si>
  <si>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</si>
  <si>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</si>
  <si>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</si>
  <si>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</si>
  <si>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</si>
  <si>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</si>
  <si>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</si>
  <si>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</si>
  <si>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</si>
  <si>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</si>
  <si>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</si>
  <si>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</si>
  <si>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</si>
  <si>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</si>
  <si>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</si>
  <si>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</si>
  <si>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</si>
  <si>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</si>
  <si>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</si>
  <si>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</si>
  <si>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</si>
  <si>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</si>
  <si>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</si>
  <si>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</si>
  <si>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</si>
  <si>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</si>
  <si>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</si>
  <si>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</si>
  <si>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</si>
  <si>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</si>
  <si>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</si>
  <si>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</si>
  <si>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</si>
  <si>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</si>
  <si>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</si>
  <si>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</si>
  <si>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</si>
  <si>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</si>
  <si>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</si>
  <si>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</si>
  <si>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</si>
  <si>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</si>
  <si>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</si>
  <si>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</si>
  <si>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</si>
  <si>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</si>
  <si>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</si>
  <si>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</si>
  <si>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</si>
  <si>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</si>
  <si>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</si>
  <si>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</si>
  <si>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</si>
  <si>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</si>
  <si>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</si>
  <si>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</si>
  <si>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</si>
  <si>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</si>
  <si>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</si>
  <si>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</si>
  <si>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</si>
  <si>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</si>
  <si>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</si>
  <si>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</si>
  <si>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</si>
  <si>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</si>
  <si>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</si>
  <si>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</si>
  <si>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</si>
  <si>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</si>
  <si>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</si>
  <si>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</si>
  <si>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</si>
  <si>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</si>
  <si>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</si>
  <si>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</si>
  <si>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</si>
  <si>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</si>
  <si>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</si>
  <si>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</si>
  <si>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</si>
  <si>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</si>
  <si>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</si>
  <si>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</si>
  <si>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</si>
  <si>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</si>
  <si>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</si>
  <si>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</si>
  <si>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</si>
  <si>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</si>
  <si>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</si>
  <si>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</si>
  <si>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</si>
  <si>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</si>
  <si>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</si>
  <si>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</si>
  <si>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</si>
  <si>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</si>
  <si>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</si>
  <si>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</si>
  <si>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</si>
  <si>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</si>
  <si>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</si>
  <si>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</si>
  <si>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</si>
  <si>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</si>
  <si>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</si>
  <si>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</si>
  <si>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</si>
  <si>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</si>
  <si>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</si>
  <si>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</si>
  <si>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</si>
  <si>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</si>
  <si>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</si>
  <si>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</si>
  <si>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</si>
  <si>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</si>
  <si>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</si>
  <si>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</si>
  <si>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</si>
  <si>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</si>
  <si>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</si>
  <si>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</si>
  <si>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</si>
  <si>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</si>
  <si>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</si>
  <si>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</si>
  <si>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</si>
  <si>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</si>
  <si>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</si>
  <si>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</si>
  <si>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</si>
  <si>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</si>
  <si>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</si>
  <si>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</si>
  <si>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</si>
  <si>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</si>
  <si>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</si>
  <si>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</si>
  <si>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</si>
  <si>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</si>
  <si>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</si>
  <si>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</si>
  <si>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</si>
  <si>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</si>
  <si>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</si>
  <si>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</si>
  <si>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</si>
  <si>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</si>
  <si>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</si>
  <si>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</si>
  <si>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</si>
  <si>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</si>
  <si>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</si>
  <si>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</si>
  <si>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</si>
  <si>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</si>
  <si>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</si>
  <si>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</si>
  <si>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</si>
  <si>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</si>
  <si>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</si>
  <si>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</si>
  <si>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</si>
  <si>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</si>
  <si>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</si>
  <si>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</si>
  <si>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</si>
  <si>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</si>
  <si>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</si>
  <si>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</si>
  <si>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</si>
  <si>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</si>
  <si>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</si>
  <si>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</si>
  <si>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</si>
  <si>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</si>
  <si>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</si>
  <si>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</si>
  <si>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</si>
  <si>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</si>
  <si>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</si>
  <si>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</si>
  <si>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</si>
  <si>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</si>
  <si>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</si>
  <si>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</si>
  <si>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</si>
  <si>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</si>
  <si>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</si>
  <si>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</si>
  <si>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</si>
  <si>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</si>
  <si>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</si>
  <si>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</si>
  <si>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</si>
  <si>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</si>
  <si>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</si>
  <si>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</si>
  <si>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</si>
  <si>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</si>
  <si>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</si>
  <si>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</si>
  <si>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</si>
  <si>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</si>
  <si>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</si>
  <si>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</si>
  <si>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</si>
  <si>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</si>
  <si>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</si>
  <si>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</si>
  <si>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</si>
  <si>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</si>
  <si>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</si>
  <si>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</si>
  <si>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</si>
  <si>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</si>
  <si>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</si>
  <si>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</si>
  <si>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</si>
  <si>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</si>
  <si>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</si>
  <si>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</si>
  <si>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</si>
  <si>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</si>
  <si>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</si>
  <si>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</si>
  <si>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</si>
  <si>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</si>
  <si>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</si>
  <si>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</si>
  <si>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</si>
  <si>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</si>
  <si>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</si>
  <si>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</si>
  <si>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</si>
  <si>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</si>
  <si>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</si>
  <si>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</si>
  <si>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</si>
  <si>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</si>
  <si>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</si>
  <si>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</si>
  <si>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</si>
  <si>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</si>
  <si>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</si>
  <si>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</si>
  <si>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</si>
  <si>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</si>
  <si>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</si>
  <si>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</si>
  <si>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</si>
  <si>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</si>
  <si>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</si>
  <si>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</si>
  <si>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</si>
  <si>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</si>
  <si>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</si>
  <si>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</si>
  <si>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</si>
  <si>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</si>
  <si>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</si>
  <si>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</si>
  <si>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</si>
  <si>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</si>
  <si>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</si>
  <si>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</si>
  <si>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</si>
  <si>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</si>
  <si>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</si>
  <si>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</si>
  <si>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</si>
  <si>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</si>
  <si>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</si>
  <si>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</si>
  <si>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</si>
  <si>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</si>
  <si>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</si>
  <si>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</si>
  <si>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</si>
  <si>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</si>
  <si>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</si>
  <si>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</si>
  <si>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</si>
  <si>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</si>
  <si>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</si>
  <si>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</si>
  <si>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</si>
  <si>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</si>
  <si>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</si>
  <si>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</si>
  <si>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</si>
  <si>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</si>
  <si>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</si>
  <si>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</si>
  <si>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</si>
  <si>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</si>
  <si>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</si>
  <si>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</si>
  <si>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</si>
  <si>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</si>
  <si>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</si>
  <si>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</si>
  <si>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</si>
  <si>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</si>
  <si>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</si>
  <si>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</si>
  <si>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</si>
  <si>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</si>
  <si>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</si>
  <si>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</si>
  <si>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</si>
  <si>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</si>
  <si>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</si>
  <si>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</si>
  <si>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</si>
  <si>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</si>
  <si>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</si>
  <si>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</si>
  <si>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</si>
  <si>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</si>
  <si>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</si>
  <si>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</si>
  <si>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</si>
  <si>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</si>
  <si>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</si>
  <si>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</si>
  <si>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</si>
  <si>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</si>
  <si>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</si>
  <si>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</si>
  <si>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</si>
  <si>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</si>
  <si>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</si>
  <si>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</si>
  <si>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</si>
  <si>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</si>
  <si>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</si>
  <si>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</si>
  <si>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</si>
  <si>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</si>
  <si>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</si>
  <si>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</si>
  <si>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</si>
  <si>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</si>
  <si>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</si>
  <si>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</si>
  <si>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</si>
  <si>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</si>
  <si>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</si>
  <si>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</si>
  <si>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</si>
  <si>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</si>
  <si>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</si>
  <si>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</si>
  <si>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</si>
  <si>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</si>
  <si>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</si>
  <si>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</si>
  <si>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</si>
  <si>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</si>
  <si>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</si>
  <si>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</si>
  <si>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</si>
  <si>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</si>
  <si>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</si>
  <si>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</si>
  <si>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</si>
  <si>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</si>
  <si>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</si>
  <si>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</si>
  <si>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</si>
  <si>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</si>
  <si>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</si>
  <si>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</si>
  <si>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</si>
  <si>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</si>
  <si>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</si>
  <si>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</si>
  <si>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</si>
  <si>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</si>
  <si>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</si>
  <si>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</si>
  <si>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</si>
  <si>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</si>
  <si>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</si>
  <si>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</si>
  <si>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</si>
  <si>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</si>
  <si>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</si>
  <si>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</si>
  <si>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</si>
  <si>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</si>
  <si>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</si>
  <si>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</si>
  <si>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</si>
  <si>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</si>
  <si>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</si>
  <si>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</si>
  <si>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</si>
  <si>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</si>
  <si>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</si>
  <si>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</si>
  <si>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</si>
  <si>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</si>
  <si>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</si>
  <si>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</si>
  <si>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</si>
  <si>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</si>
  <si>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</si>
  <si>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</si>
  <si>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</si>
  <si>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</si>
  <si>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</si>
  <si>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</si>
  <si>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</si>
  <si>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</si>
  <si>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</si>
  <si>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</si>
  <si>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</si>
  <si>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</si>
  <si>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</si>
  <si>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</si>
  <si>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</si>
  <si>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</si>
  <si>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</si>
  <si>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</si>
  <si>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</si>
  <si>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</si>
  <si>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</si>
  <si>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</si>
  <si>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</si>
  <si>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</si>
  <si>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</si>
  <si>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</si>
  <si>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</si>
  <si>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</si>
  <si>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</si>
  <si>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</si>
  <si>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</si>
  <si>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</si>
  <si>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</si>
  <si>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</si>
  <si>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</si>
  <si>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</si>
  <si>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</si>
  <si>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</si>
  <si>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</si>
  <si>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</si>
  <si>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</si>
  <si>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</si>
  <si>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</si>
  <si>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</si>
  <si>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</si>
  <si>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</si>
  <si>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</si>
  <si>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</si>
  <si>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</si>
  <si>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</si>
  <si>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</si>
  <si>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</si>
  <si>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</si>
  <si>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</si>
  <si>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</si>
  <si>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</si>
  <si>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</si>
  <si>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</si>
  <si>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</si>
  <si>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</si>
  <si>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</si>
  <si>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</si>
  <si>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</si>
  <si>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</si>
  <si>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</si>
  <si>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</si>
  <si>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</si>
  <si>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</si>
  <si>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</si>
  <si>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</si>
  <si>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</si>
  <si>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</si>
  <si>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</si>
  <si>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</si>
  <si>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</si>
  <si>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</si>
  <si>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</si>
  <si>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</si>
  <si>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</si>
  <si>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</si>
  <si>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</si>
  <si>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</si>
  <si>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</si>
  <si>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</si>
  <si>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</si>
  <si>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</si>
  <si>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</si>
  <si>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</si>
  <si>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</si>
  <si>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</si>
  <si>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</si>
  <si>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</si>
  <si>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</si>
  <si>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</si>
  <si>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</si>
  <si>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</si>
  <si>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</si>
  <si>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</si>
  <si>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</si>
  <si>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</si>
  <si>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</si>
  <si>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</si>
  <si>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</si>
  <si>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</si>
  <si>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</si>
  <si>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</si>
  <si>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</si>
  <si>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</si>
  <si>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</si>
  <si>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</si>
  <si>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</si>
  <si>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</si>
  <si>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</si>
  <si>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</si>
  <si>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</si>
  <si>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</si>
  <si>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</si>
  <si>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</si>
  <si>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</si>
  <si>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</si>
  <si>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</si>
  <si>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</si>
  <si>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</si>
  <si>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</si>
  <si>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</si>
  <si>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</si>
  <si>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</si>
  <si>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</si>
  <si>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</si>
  <si>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</si>
  <si>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</si>
  <si>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</si>
  <si>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</si>
  <si>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</si>
  <si>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</si>
  <si>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</si>
  <si>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</si>
  <si>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</si>
  <si>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</si>
  <si>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</si>
  <si>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</si>
  <si>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</si>
  <si>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</si>
  <si>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</si>
  <si>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</si>
  <si>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</si>
  <si>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</si>
  <si>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</si>
  <si>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</si>
  <si>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</si>
  <si>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</si>
  <si>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</si>
  <si>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</si>
  <si>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</si>
  <si>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</si>
  <si>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</si>
  <si>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</si>
  <si>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</si>
  <si>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</si>
  <si>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</si>
  <si>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</si>
  <si>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</si>
  <si>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</si>
  <si>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</si>
  <si>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</si>
  <si>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</si>
  <si>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</si>
  <si>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</si>
  <si>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</si>
  <si>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</si>
  <si>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</si>
  <si>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</si>
  <si>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</si>
  <si>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</si>
  <si>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</si>
  <si>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</si>
  <si>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</si>
  <si>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</si>
  <si>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</si>
  <si>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</si>
  <si>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</si>
  <si>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</si>
  <si>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</si>
  <si>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</si>
  <si>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</si>
  <si>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</si>
  <si>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</si>
  <si>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</si>
  <si>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</si>
  <si>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</si>
  <si>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</si>
  <si>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</si>
  <si>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</si>
  <si>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</si>
  <si>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</si>
  <si>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</si>
  <si>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</si>
  <si>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</si>
  <si>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</si>
  <si>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</si>
  <si>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</si>
  <si>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</si>
  <si>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</si>
  <si>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</si>
  <si>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</si>
  <si>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</si>
  <si>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</si>
  <si>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</si>
  <si>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</si>
  <si>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</si>
  <si>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</si>
  <si>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</si>
  <si>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</si>
  <si>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</si>
  <si>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</si>
  <si>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</si>
  <si>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</si>
  <si>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</si>
  <si>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</si>
  <si>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</si>
  <si>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</si>
  <si>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</si>
  <si>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</si>
  <si>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</si>
  <si>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</si>
  <si>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</si>
  <si>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</si>
  <si>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</si>
  <si>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</si>
  <si>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</si>
  <si>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</si>
  <si>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</si>
  <si>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</si>
  <si>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</si>
  <si>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</si>
  <si>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</si>
  <si>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</si>
  <si>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</si>
  <si>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</si>
  <si>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</si>
  <si>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</si>
  <si>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</si>
  <si>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</si>
  <si>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</si>
  <si>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</si>
  <si>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</si>
  <si>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</si>
  <si>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</si>
  <si>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</si>
  <si>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</si>
  <si>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</si>
  <si>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</si>
  <si>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</si>
  <si>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</si>
  <si>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</si>
  <si>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</si>
  <si>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</si>
  <si>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</si>
  <si>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</si>
  <si>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</si>
  <si>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</si>
  <si>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</si>
  <si>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</si>
  <si>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</si>
  <si>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</si>
  <si>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</si>
  <si>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</si>
  <si>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</si>
  <si>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</si>
  <si>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</si>
  <si>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</si>
  <si>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</si>
  <si>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</si>
  <si>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</si>
  <si>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</si>
  <si>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</si>
  <si>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</si>
  <si>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</si>
  <si>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</si>
  <si>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</si>
  <si>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</si>
  <si>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</si>
  <si>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</si>
  <si>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</si>
  <si>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</si>
  <si>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</si>
  <si>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</si>
  <si>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</si>
  <si>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</si>
  <si>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</si>
  <si>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</si>
  <si>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</si>
  <si>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</si>
  <si>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</si>
  <si>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</si>
  <si>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</si>
  <si>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</si>
  <si>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</si>
  <si>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</si>
  <si>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</si>
  <si>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</si>
  <si>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</si>
  <si>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</si>
  <si>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</si>
  <si>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</si>
  <si>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</si>
  <si>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</si>
  <si>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</si>
  <si>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</si>
  <si>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</si>
  <si>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</si>
  <si>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</si>
  <si>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</si>
  <si>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</si>
  <si>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</si>
  <si>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</si>
  <si>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</si>
  <si>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</si>
  <si>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</si>
  <si>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</si>
  <si>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</si>
  <si>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</si>
  <si>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</si>
  <si>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</si>
  <si>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</si>
  <si>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</si>
  <si>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</si>
  <si>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</si>
  <si>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</si>
  <si>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</si>
  <si>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</si>
  <si>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</si>
  <si>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</si>
  <si>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</si>
  <si>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</si>
  <si>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</si>
  <si>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</si>
  <si>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</si>
  <si>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</si>
  <si>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</si>
  <si>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</si>
  <si>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</si>
  <si>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</si>
  <si>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</si>
  <si>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</si>
  <si>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</si>
  <si>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</si>
  <si>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</si>
  <si>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</si>
  <si>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</si>
  <si>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</si>
  <si>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</si>
  <si>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</si>
  <si>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</si>
  <si>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</si>
  <si>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</si>
  <si>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</si>
  <si>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</si>
  <si>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</si>
  <si>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</si>
  <si>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</si>
  <si>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</si>
  <si>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</si>
  <si>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</si>
  <si>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</si>
  <si>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</si>
  <si>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</si>
  <si>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</si>
  <si>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</si>
  <si>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</si>
  <si>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</si>
  <si>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</si>
  <si>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</si>
  <si>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</si>
  <si>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</si>
  <si>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</si>
  <si>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</si>
  <si>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</si>
  <si>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</si>
  <si>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</si>
  <si>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</si>
  <si>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</si>
  <si>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</si>
  <si>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</si>
  <si>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</si>
  <si>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</si>
  <si>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</si>
  <si>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</si>
  <si>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</si>
  <si>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</si>
  <si>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</si>
  <si>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</si>
  <si>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</si>
  <si>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</si>
  <si>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</si>
  <si>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</si>
  <si>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</si>
  <si>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</si>
  <si>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</si>
  <si>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</si>
  <si>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</si>
  <si>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</si>
  <si>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</si>
  <si>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</si>
  <si>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</si>
  <si>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</si>
  <si>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</si>
  <si>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</si>
  <si>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</si>
  <si>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</si>
  <si>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</si>
  <si>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</si>
  <si>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</si>
  <si>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</si>
  <si>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</si>
  <si>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</si>
  <si>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</si>
  <si>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</si>
  <si>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</si>
  <si>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</si>
  <si>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</si>
  <si>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</si>
  <si>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</si>
  <si>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</si>
  <si>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</si>
  <si>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</si>
  <si>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</si>
  <si>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</si>
  <si>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</si>
  <si>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</si>
  <si>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</si>
  <si>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</si>
  <si>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</si>
  <si>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</si>
  <si>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</si>
  <si>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</si>
  <si>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</si>
  <si>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</si>
  <si>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</si>
  <si>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</si>
  <si>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</si>
  <si>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</si>
  <si>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</si>
  <si>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</si>
  <si>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</si>
  <si>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</si>
  <si>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</si>
  <si>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</si>
  <si>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</si>
  <si>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</si>
  <si>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</si>
  <si>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</si>
  <si>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</si>
  <si>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</si>
  <si>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</si>
  <si>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</si>
  <si>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</si>
  <si>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</si>
  <si>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</si>
  <si>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</si>
  <si>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</si>
  <si>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</si>
  <si>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</si>
  <si>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</si>
  <si>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</si>
  <si>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</si>
  <si>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</si>
  <si>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</si>
  <si>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</si>
  <si>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</si>
  <si>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</si>
  <si>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</si>
  <si>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</si>
  <si>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</si>
  <si>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</si>
  <si>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</si>
  <si>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</si>
  <si>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</si>
  <si>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</si>
  <si>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</si>
  <si>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</si>
  <si>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</si>
  <si>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</si>
  <si>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</si>
  <si>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</si>
  <si>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</si>
  <si>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</si>
  <si>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</si>
  <si>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</si>
  <si>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</si>
  <si>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</si>
  <si>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</si>
  <si>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</si>
  <si>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</si>
  <si>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</si>
  <si>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</si>
  <si>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</si>
  <si>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</si>
  <si>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</si>
  <si>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</si>
  <si>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</si>
  <si>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</si>
  <si>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</si>
  <si>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</si>
  <si>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</si>
  <si>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</si>
  <si>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</si>
  <si>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</si>
  <si>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</si>
  <si>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</si>
  <si>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</si>
  <si>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</si>
  <si>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</si>
  <si>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</si>
  <si>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</si>
  <si>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</si>
  <si>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</si>
  <si>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</si>
  <si>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</si>
  <si>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</si>
  <si>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</si>
  <si>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</si>
  <si>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</si>
  <si>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</si>
  <si>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</si>
  <si>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</si>
  <si>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</si>
  <si>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</si>
  <si>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</si>
  <si>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</si>
  <si>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</si>
  <si>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</si>
  <si>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</si>
  <si>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</si>
  <si>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</si>
  <si>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</si>
  <si>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</si>
  <si>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</si>
  <si>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</si>
  <si>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</si>
  <si>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</si>
  <si>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</si>
  <si>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</si>
  <si>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</si>
  <si>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</si>
  <si>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</si>
  <si>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</si>
  <si>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</si>
  <si>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</si>
  <si>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</si>
  <si>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</si>
  <si>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</si>
  <si>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</si>
  <si>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</si>
  <si>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</si>
  <si>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</si>
  <si>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</si>
  <si>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</si>
  <si>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</si>
  <si>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</si>
  <si>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</si>
  <si>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</si>
  <si>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</si>
  <si>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</si>
  <si>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</si>
  <si>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</si>
  <si>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</si>
  <si>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</si>
  <si>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</si>
  <si>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</si>
  <si>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</si>
  <si>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</si>
  <si>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</si>
  <si>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</si>
  <si>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</si>
  <si>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</si>
  <si>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</si>
  <si>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</si>
  <si>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</si>
  <si>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</si>
  <si>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</si>
  <si>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</si>
  <si>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</si>
  <si>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</si>
  <si>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</si>
  <si>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</si>
  <si>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</si>
  <si>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</si>
  <si>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</si>
  <si>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</si>
  <si>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</si>
  <si>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</si>
  <si>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</si>
  <si>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</si>
  <si>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</si>
  <si>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</si>
  <si>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</si>
  <si>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</si>
  <si>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</si>
  <si>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</si>
  <si>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</si>
  <si>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</si>
  <si>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</si>
  <si>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</si>
  <si>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</si>
  <si>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</si>
  <si>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</si>
  <si>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</si>
  <si>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</si>
  <si>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</si>
  <si>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</si>
  <si>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</si>
  <si>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</si>
  <si>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</si>
  <si>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</si>
  <si>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</si>
  <si>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</si>
  <si>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</si>
  <si>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</si>
  <si>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</si>
  <si>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</si>
  <si>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</si>
  <si>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</si>
  <si>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</si>
  <si>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</si>
  <si>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</si>
  <si>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</si>
  <si>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</si>
  <si>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</si>
  <si>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</si>
  <si>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</si>
  <si>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</si>
  <si>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</si>
  <si>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</si>
  <si>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</si>
  <si>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</si>
  <si>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</si>
  <si>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</si>
  <si>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</si>
  <si>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</si>
  <si>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</si>
  <si>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</si>
  <si>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</si>
  <si>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</si>
  <si>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</si>
  <si>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</si>
  <si>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</si>
  <si>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</si>
  <si>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</si>
  <si>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</si>
  <si>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</si>
  <si>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</si>
  <si>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</si>
  <si>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</si>
  <si>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</si>
  <si>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</si>
  <si>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</si>
  <si>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</si>
  <si>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</si>
  <si>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</si>
  <si>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</si>
  <si>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</si>
  <si>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</si>
  <si>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</si>
  <si>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</si>
  <si>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</si>
  <si>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</si>
  <si>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</si>
  <si>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</si>
  <si>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</si>
  <si>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</si>
  <si>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</si>
  <si>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</si>
  <si>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</si>
  <si>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</si>
  <si>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</si>
  <si>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</si>
  <si>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</si>
  <si>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</si>
  <si>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</si>
  <si>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</si>
  <si>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</si>
  <si>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</si>
  <si>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</si>
  <si>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</si>
  <si>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</si>
  <si>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</si>
  <si>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</si>
  <si>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</si>
  <si>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</si>
  <si>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</si>
  <si>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</si>
  <si>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</si>
  <si>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</si>
  <si>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</si>
  <si>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</si>
  <si>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</si>
  <si>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</si>
  <si>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</si>
  <si>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</si>
  <si>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</si>
  <si>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</si>
  <si>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</si>
  <si>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</si>
  <si>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</si>
  <si>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</si>
  <si>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</si>
  <si>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</si>
  <si>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</si>
  <si>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</si>
  <si>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</si>
  <si>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</si>
  <si>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</si>
  <si>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</si>
  <si>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</si>
  <si>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</si>
  <si>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</si>
  <si>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</si>
  <si>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</si>
  <si>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</si>
  <si>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</si>
  <si>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</si>
  <si>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</si>
  <si>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</si>
  <si>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</si>
  <si>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</si>
  <si>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</si>
  <si>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</si>
  <si>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</si>
  <si>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</si>
  <si>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</si>
  <si>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</si>
  <si>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</si>
  <si>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</si>
  <si>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</si>
  <si>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</si>
  <si>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</si>
  <si>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</si>
  <si>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</si>
  <si>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</si>
  <si>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</si>
  <si>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</si>
  <si>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</si>
  <si>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</si>
  <si>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</si>
  <si>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</si>
  <si>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</si>
  <si>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</si>
  <si>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</si>
  <si>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</si>
  <si>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</si>
  <si>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</si>
  <si>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</si>
  <si>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</si>
  <si>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</si>
  <si>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</si>
  <si>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</si>
  <si>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</si>
  <si>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</si>
  <si>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</si>
  <si>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</si>
  <si>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</si>
  <si>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</si>
  <si>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</si>
  <si>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</si>
  <si>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</si>
  <si>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</si>
  <si>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</si>
  <si>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</si>
  <si>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</si>
  <si>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</si>
  <si>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</si>
  <si>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</si>
  <si>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</si>
  <si>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</si>
  <si>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</si>
  <si>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</si>
  <si>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</si>
  <si>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</si>
  <si>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</si>
  <si>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</si>
  <si>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</si>
  <si>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</si>
  <si>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</si>
  <si>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</si>
  <si>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</si>
  <si>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</si>
  <si>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</si>
  <si>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</si>
  <si>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</si>
  <si>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</si>
  <si>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</si>
  <si>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</si>
  <si>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</si>
  <si>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</si>
  <si>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</si>
  <si>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</si>
  <si>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</si>
  <si>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</si>
  <si>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</si>
  <si>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</si>
  <si>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</si>
  <si>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</si>
  <si>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</si>
  <si>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</si>
  <si>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</si>
  <si>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</si>
  <si>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</si>
  <si>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</si>
  <si>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</si>
  <si>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</si>
  <si>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</si>
  <si>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</si>
  <si>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</si>
  <si>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</si>
  <si>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</si>
  <si>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</si>
  <si>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</si>
  <si>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</si>
  <si>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</si>
  <si>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</si>
  <si>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</si>
  <si>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</si>
  <si>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</si>
  <si>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</si>
  <si>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</si>
  <si>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</si>
  <si>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</si>
  <si>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</si>
  <si>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</si>
  <si>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</si>
  <si>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</si>
  <si>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</si>
  <si>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</si>
  <si>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</si>
  <si>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</si>
  <si>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</si>
  <si>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</si>
  <si>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</si>
  <si>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</si>
  <si>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</si>
  <si>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</si>
  <si>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</si>
  <si>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</si>
  <si>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</si>
  <si>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</si>
  <si>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</si>
  <si>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</si>
  <si>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</si>
  <si>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</si>
  <si>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</si>
  <si>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</si>
  <si>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</si>
  <si>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</si>
  <si>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</si>
  <si>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</si>
  <si>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</si>
  <si>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</si>
  <si>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</si>
  <si>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</si>
  <si>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</si>
  <si>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</si>
  <si>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</si>
  <si>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</si>
  <si>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</si>
  <si>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</si>
  <si>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</si>
  <si>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</si>
  <si>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</si>
  <si>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</si>
  <si>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</si>
  <si>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</si>
  <si>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</si>
  <si>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</si>
  <si>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</si>
  <si>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</si>
  <si>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</si>
  <si>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</si>
  <si>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</si>
  <si>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</si>
  <si>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</si>
  <si>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</si>
  <si>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</si>
  <si>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</si>
  <si>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</si>
  <si>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</si>
  <si>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</si>
  <si>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</si>
  <si>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</si>
  <si>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</si>
  <si>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</si>
  <si>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</si>
  <si>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</si>
  <si>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</si>
  <si>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</si>
  <si>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</si>
  <si>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</si>
  <si>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</si>
  <si>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</si>
  <si>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</si>
  <si>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</si>
  <si>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</si>
  <si>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</si>
  <si>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</si>
  <si>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</si>
  <si>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</si>
  <si>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</si>
  <si>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</si>
  <si>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</si>
  <si>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</si>
  <si>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</si>
  <si>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</si>
  <si>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</si>
  <si>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</si>
  <si>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</si>
  <si>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</si>
  <si>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</si>
  <si>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</si>
  <si>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</si>
  <si>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</si>
  <si>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</si>
  <si>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</si>
  <si>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</si>
  <si>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</si>
  <si>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</si>
  <si>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</si>
  <si>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</si>
  <si>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</si>
  <si>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</si>
  <si>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</si>
  <si>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</si>
  <si>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</si>
  <si>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</si>
  <si>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</si>
  <si>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</si>
  <si>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</si>
  <si>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</si>
  <si>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</si>
  <si>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</si>
  <si>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</si>
  <si>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</si>
  <si>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</si>
  <si>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</si>
  <si>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</si>
  <si>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</si>
  <si>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</si>
  <si>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</si>
  <si>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</si>
  <si>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</si>
  <si>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</si>
  <si>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</si>
  <si>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</si>
  <si>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</si>
  <si>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</si>
  <si>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</si>
  <si>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</si>
  <si>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</si>
  <si>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</si>
  <si>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</si>
  <si>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</si>
  <si>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</si>
  <si>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</si>
  <si>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</si>
  <si>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</si>
  <si>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</si>
  <si>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</si>
  <si>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</si>
  <si>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</si>
  <si>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</si>
  <si>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</si>
  <si>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</si>
  <si>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</si>
  <si>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</si>
  <si>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</si>
  <si>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</si>
  <si>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</si>
  <si>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</si>
  <si>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</si>
  <si>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</si>
  <si>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</si>
  <si>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</si>
  <si>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</si>
  <si>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</si>
  <si>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</si>
  <si>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</si>
  <si>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</si>
  <si>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</si>
  <si>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</si>
  <si>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</si>
  <si>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</si>
  <si>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</si>
  <si>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</si>
  <si>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</si>
  <si>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</si>
  <si>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</si>
  <si>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</si>
  <si>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</si>
  <si>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</si>
  <si>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</si>
  <si>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</si>
  <si>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</si>
  <si>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</si>
  <si>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</si>
  <si>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</si>
  <si>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</si>
  <si>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</si>
  <si>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</si>
  <si>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</si>
  <si>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</si>
  <si>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</si>
  <si>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</si>
  <si>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</si>
  <si>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</si>
  <si>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</si>
  <si>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</si>
  <si>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</si>
  <si>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</si>
  <si>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</si>
  <si>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</si>
  <si>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</si>
  <si>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</si>
  <si>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</si>
  <si>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</si>
  <si>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</si>
  <si>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</si>
  <si>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</si>
  <si>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</si>
  <si>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</si>
  <si>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</si>
  <si>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</si>
  <si>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</si>
  <si>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</si>
  <si>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</si>
  <si>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</si>
  <si>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</si>
  <si>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</si>
  <si>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</si>
  <si>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</si>
  <si>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</si>
  <si>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</si>
  <si>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</si>
  <si>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</si>
  <si>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</si>
  <si>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</si>
  <si>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</si>
  <si>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</si>
  <si>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</si>
  <si>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</si>
  <si>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</si>
  <si>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</si>
  <si>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</si>
  <si>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</si>
  <si>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</si>
  <si>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</si>
  <si>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</si>
  <si>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</si>
  <si>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</si>
  <si>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</si>
  <si>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</si>
  <si>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</si>
  <si>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</si>
  <si>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</si>
  <si>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</si>
  <si>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</si>
  <si>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</si>
  <si>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</si>
  <si>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</si>
  <si>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</si>
  <si>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</si>
  <si>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</si>
  <si>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</si>
  <si>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</si>
  <si>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</si>
  <si>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</si>
  <si>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</si>
  <si>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</si>
  <si>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</si>
  <si>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</si>
  <si>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</si>
  <si>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</si>
  <si>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</si>
  <si>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</si>
  <si>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</si>
  <si>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</si>
  <si>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</si>
  <si>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</si>
  <si>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</si>
  <si>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</si>
  <si>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</si>
  <si>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</si>
  <si>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</si>
  <si>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</si>
  <si>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</si>
  <si>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</si>
  <si>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</si>
  <si>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</si>
  <si>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</si>
  <si>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</si>
  <si>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</si>
  <si>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</si>
  <si>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</si>
  <si>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</si>
  <si>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</si>
  <si>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</si>
  <si>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</si>
  <si>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</si>
  <si>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</si>
  <si>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</si>
  <si>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</si>
  <si>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</si>
  <si>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</si>
  <si>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</si>
  <si>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</si>
  <si>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</si>
  <si>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</si>
  <si>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</si>
  <si>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</si>
  <si>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</si>
  <si>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</si>
  <si>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</si>
  <si>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</si>
  <si>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</si>
  <si>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</si>
  <si>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</si>
  <si>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</si>
  <si>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</si>
  <si>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</si>
  <si>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</si>
  <si>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</si>
  <si>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</si>
  <si>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</si>
  <si>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</si>
  <si>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</si>
  <si>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</si>
  <si>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</si>
  <si>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</si>
  <si>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</si>
  <si>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</si>
  <si>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</si>
  <si>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</si>
  <si>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</si>
  <si>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</si>
  <si>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</si>
  <si>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</si>
  <si>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</si>
  <si>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</si>
  <si>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</si>
  <si>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</si>
  <si>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</si>
  <si>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</si>
  <si>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</si>
  <si>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</si>
  <si>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</si>
  <si>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</si>
  <si>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</si>
  <si>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</si>
  <si>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</si>
  <si>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</si>
  <si>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</si>
  <si>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</si>
  <si>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</si>
  <si>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</si>
  <si>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</si>
  <si>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</si>
  <si>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</si>
  <si>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</si>
  <si>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</si>
  <si>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</si>
  <si>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</si>
  <si>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</si>
  <si>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</si>
  <si>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</si>
  <si>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</si>
  <si>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</si>
  <si>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</si>
  <si>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</si>
  <si>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</si>
  <si>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</si>
  <si>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</si>
  <si>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</si>
  <si>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</si>
  <si>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</si>
  <si>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</si>
  <si>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</si>
  <si>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</si>
  <si>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</si>
  <si>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</si>
  <si>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</si>
  <si>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</si>
  <si>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</si>
  <si>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</si>
  <si>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</si>
  <si>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</si>
  <si>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</si>
  <si>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</si>
  <si>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</si>
  <si>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</si>
  <si>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</si>
  <si>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</si>
  <si>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</si>
  <si>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</si>
  <si>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</si>
  <si>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</si>
  <si>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</si>
  <si>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</si>
  <si>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</si>
  <si>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</si>
  <si>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</si>
  <si>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</si>
  <si>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</si>
  <si>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</si>
  <si>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</si>
  <si>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</si>
  <si>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</si>
  <si>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</si>
  <si>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</si>
  <si>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</si>
  <si>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</si>
  <si>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</si>
  <si>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</si>
  <si>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</si>
  <si>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</si>
  <si>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</si>
  <si>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</si>
  <si>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</si>
  <si>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</si>
  <si>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</si>
  <si>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</si>
  <si>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</si>
  <si>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</si>
  <si>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</si>
  <si>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</si>
  <si>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</si>
  <si>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</si>
  <si>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</si>
  <si>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</si>
  <si>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</si>
  <si>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</si>
  <si>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</si>
  <si>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</si>
  <si>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</si>
  <si>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</si>
  <si>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</si>
  <si>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</si>
  <si>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</si>
  <si>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</si>
  <si>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</si>
  <si>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</si>
  <si>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</si>
  <si>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</si>
  <si>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</si>
  <si>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</si>
  <si>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</si>
  <si>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</si>
  <si>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</si>
  <si>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</si>
  <si>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</si>
  <si>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</si>
  <si>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</si>
  <si>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</si>
  <si>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</si>
  <si>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</si>
  <si>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</si>
  <si>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</si>
  <si>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</si>
  <si>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</si>
  <si>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</si>
  <si>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</si>
  <si>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</si>
  <si>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</si>
  <si>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</si>
  <si>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</si>
  <si>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</si>
  <si>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</si>
  <si>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</si>
  <si>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</si>
  <si>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</si>
  <si>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</si>
  <si>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</si>
  <si>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</si>
  <si>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</si>
  <si>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</si>
  <si>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</si>
  <si>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</si>
  <si>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</si>
  <si>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</si>
  <si>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</si>
  <si>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</si>
  <si>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</si>
  <si>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</si>
  <si>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</si>
  <si>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</si>
  <si>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</si>
  <si>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</si>
  <si>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</si>
  <si>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</si>
  <si>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</si>
  <si>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</si>
  <si>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</si>
  <si>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</si>
  <si>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</si>
  <si>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</si>
  <si>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</si>
  <si>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</si>
  <si>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</si>
  <si>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</si>
  <si>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</si>
  <si>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</si>
  <si>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</si>
  <si>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</si>
  <si>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</si>
  <si>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</si>
  <si>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</si>
  <si>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</si>
  <si>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</si>
  <si>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</si>
  <si>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</si>
  <si>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</si>
  <si>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</si>
  <si>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</si>
  <si>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</si>
  <si>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</si>
  <si>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</si>
  <si>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</si>
  <si>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</si>
  <si>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</si>
  <si>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</si>
  <si>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</si>
  <si>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</si>
  <si>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</si>
  <si>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</si>
  <si>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</si>
  <si>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</si>
  <si>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</si>
  <si>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</si>
  <si>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</si>
  <si>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</si>
  <si>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</si>
  <si>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</si>
  <si>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</si>
  <si>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</si>
  <si>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</si>
  <si>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</si>
  <si>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</si>
  <si>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</si>
  <si>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</si>
  <si>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</si>
  <si>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</si>
  <si>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</si>
  <si>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</si>
  <si>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</si>
  <si>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</si>
  <si>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</si>
  <si>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</si>
  <si>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</si>
  <si>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</si>
  <si>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</si>
  <si>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</si>
  <si>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</si>
  <si>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</si>
  <si>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</si>
  <si>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</si>
  <si>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</si>
  <si>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</si>
  <si>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</si>
  <si>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</si>
  <si>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</si>
  <si>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</si>
  <si>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</si>
  <si>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</si>
  <si>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</si>
  <si>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</si>
  <si>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</si>
  <si>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</si>
  <si>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</si>
  <si>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</si>
  <si>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</si>
  <si>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</si>
  <si>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</si>
  <si>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</si>
  <si>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</si>
  <si>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</si>
  <si>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</si>
  <si>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</si>
  <si>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</si>
  <si>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</si>
  <si>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</si>
  <si>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</si>
  <si>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</si>
  <si>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</si>
  <si>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</si>
  <si>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</si>
  <si>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</si>
  <si>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</si>
  <si>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</si>
  <si>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</si>
  <si>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</si>
  <si>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</si>
  <si>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</si>
  <si>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</si>
  <si>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</si>
  <si>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</si>
  <si>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</si>
  <si>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</si>
  <si>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</si>
  <si>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</si>
  <si>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</si>
  <si>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</si>
  <si>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</si>
  <si>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</si>
  <si>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</si>
  <si>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</si>
  <si>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</si>
  <si>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</si>
  <si>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</si>
  <si>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</si>
  <si>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</si>
  <si>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</si>
  <si>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</si>
  <si>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</si>
  <si>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</si>
  <si>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</si>
  <si>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</si>
  <si>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</si>
  <si>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</si>
  <si>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</si>
  <si>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</si>
  <si>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</si>
  <si>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</si>
  <si>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</si>
  <si>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</si>
  <si>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</si>
  <si>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</si>
  <si>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</si>
  <si>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</si>
  <si>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</si>
  <si>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</si>
  <si>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</si>
  <si>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</si>
  <si>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</si>
  <si>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</si>
  <si>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</si>
  <si>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</si>
  <si>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</si>
  <si>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</si>
  <si>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</si>
  <si>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</si>
  <si>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</si>
  <si>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</si>
  <si>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</si>
  <si>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</si>
  <si>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</si>
  <si>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</si>
  <si>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</si>
  <si>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</si>
  <si>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</si>
  <si>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</si>
  <si>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</si>
  <si>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</si>
  <si>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</si>
  <si>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</si>
  <si>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</si>
  <si>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</si>
  <si>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</si>
  <si>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</si>
  <si>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</si>
  <si>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</si>
  <si>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</si>
  <si>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</si>
  <si>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</si>
  <si>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</si>
  <si>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</si>
  <si>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</si>
  <si>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</si>
  <si>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</si>
  <si>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</si>
  <si>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</si>
  <si>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</si>
  <si>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</si>
  <si>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</si>
  <si>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</si>
  <si>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</si>
  <si>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</si>
  <si>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</si>
  <si>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</si>
  <si>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</si>
  <si>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</si>
  <si>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</si>
  <si>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</si>
  <si>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</si>
  <si>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</si>
  <si>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</si>
  <si>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</si>
  <si>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</si>
  <si>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</si>
  <si>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</si>
  <si>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</si>
  <si>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</si>
  <si>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</si>
  <si>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</si>
  <si>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</si>
  <si>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</si>
  <si>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</si>
  <si>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</si>
  <si>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</si>
  <si>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</si>
  <si>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</si>
  <si>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</si>
  <si>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</si>
  <si>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</si>
  <si>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</si>
  <si>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</si>
  <si>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</si>
  <si>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</si>
  <si>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</si>
  <si>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</si>
  <si>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</si>
  <si>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</si>
  <si>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</si>
  <si>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</si>
  <si>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</si>
  <si>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</si>
  <si>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</si>
  <si>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</si>
  <si>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</si>
  <si>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</si>
  <si>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</si>
  <si>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</si>
  <si>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</si>
  <si>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</si>
  <si>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</si>
  <si>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</si>
  <si>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</si>
  <si>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</si>
  <si>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</si>
  <si>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</si>
  <si>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</si>
  <si>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</si>
  <si>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</si>
  <si>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</si>
  <si>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</si>
  <si>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</si>
  <si>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</si>
  <si>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</si>
  <si>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</si>
  <si>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</si>
  <si>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</si>
  <si>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</si>
  <si>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</si>
  <si>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</si>
  <si>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</si>
  <si>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</si>
  <si>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</si>
  <si>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</si>
  <si>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</si>
  <si>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</si>
  <si>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</si>
  <si>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</si>
  <si>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</si>
  <si>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</si>
  <si>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</si>
  <si>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</si>
  <si>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</si>
  <si>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</si>
  <si>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</si>
  <si>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</si>
  <si>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</si>
  <si>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</si>
  <si>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</si>
  <si>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</si>
  <si>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</si>
  <si>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</si>
  <si>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</si>
  <si>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</si>
  <si>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</si>
  <si>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</si>
  <si>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</si>
  <si>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</si>
  <si>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</si>
  <si>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</si>
  <si>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</si>
  <si>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</si>
  <si>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</si>
  <si>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</si>
  <si>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</si>
  <si>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</si>
  <si>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</si>
  <si>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</si>
  <si>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</si>
  <si>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</si>
  <si>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</si>
  <si>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</si>
  <si>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</si>
  <si>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</si>
  <si>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</si>
  <si>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</si>
  <si>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</si>
  <si>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</si>
  <si>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</si>
  <si>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</si>
  <si>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</si>
  <si>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</si>
  <si>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</si>
  <si>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</si>
  <si>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</si>
  <si>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</si>
  <si>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</si>
  <si>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</si>
  <si>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</si>
  <si>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</si>
  <si>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</si>
  <si>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</si>
  <si>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</si>
  <si>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</si>
  <si>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</si>
  <si>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</si>
  <si>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</si>
  <si>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</si>
  <si>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</si>
  <si>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</si>
  <si>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</si>
  <si>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</si>
  <si>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</si>
  <si>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</si>
  <si>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</si>
  <si>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</si>
  <si>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</si>
  <si>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</si>
  <si>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</si>
  <si>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</si>
  <si>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</si>
  <si>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</si>
  <si>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</si>
  <si>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</si>
  <si>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</si>
  <si>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</si>
  <si>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</si>
  <si>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</si>
  <si>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</si>
  <si>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</si>
  <si>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</si>
  <si>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</si>
  <si>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</si>
  <si>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</si>
  <si>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</si>
  <si>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</si>
  <si>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</si>
  <si>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</si>
  <si>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</si>
  <si>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</si>
  <si>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</si>
  <si>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</si>
  <si>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</si>
  <si>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</si>
  <si>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</si>
  <si>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</si>
  <si>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</si>
  <si>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</si>
  <si>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</si>
  <si>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</si>
  <si>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</si>
  <si>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</si>
  <si>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</si>
  <si>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</si>
  <si>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</si>
  <si>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</si>
  <si>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</si>
  <si>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</si>
  <si>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</si>
  <si>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</si>
  <si>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</si>
  <si>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</si>
  <si>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</si>
  <si>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</si>
  <si>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</si>
  <si>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</si>
  <si>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</si>
  <si>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</si>
  <si>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</si>
  <si>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</si>
  <si>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</si>
  <si>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</si>
  <si>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</si>
  <si>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</si>
  <si>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</si>
  <si>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</si>
  <si>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</si>
  <si>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</si>
  <si>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</si>
  <si>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</si>
  <si>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</si>
  <si>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</si>
  <si>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</si>
  <si>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</si>
  <si>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</si>
  <si>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</si>
  <si>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</si>
  <si>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</si>
  <si>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</si>
  <si>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</si>
  <si>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</si>
  <si>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</si>
  <si>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</si>
  <si>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</si>
  <si>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</si>
  <si>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</si>
  <si>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</si>
  <si>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</si>
  <si>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</si>
  <si>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</si>
  <si>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</si>
  <si>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</si>
  <si>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</si>
  <si>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</si>
  <si>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</si>
  <si>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</si>
  <si>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</si>
  <si>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</si>
  <si>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</si>
  <si>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</si>
  <si>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</si>
  <si>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</si>
  <si>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</si>
  <si>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</si>
  <si>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</si>
  <si>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</si>
  <si>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</si>
  <si>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</si>
  <si>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</si>
  <si>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</si>
  <si>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</si>
  <si>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</si>
  <si>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</si>
  <si>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</si>
  <si>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</si>
  <si>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</si>
  <si>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</si>
  <si>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</si>
  <si>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</si>
  <si>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</si>
  <si>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</si>
  <si>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</si>
  <si>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</si>
  <si>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</si>
  <si>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</si>
  <si>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</si>
  <si>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</si>
  <si>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</si>
  <si>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</si>
  <si>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</si>
  <si>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</si>
  <si>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</si>
  <si>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</si>
  <si>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</si>
  <si>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</si>
  <si>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</si>
  <si>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</si>
  <si>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</si>
  <si>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</si>
  <si>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</si>
  <si>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</si>
  <si>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</si>
  <si>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</si>
  <si>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</si>
  <si>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</si>
  <si>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</si>
  <si>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</si>
  <si>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</si>
  <si>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</si>
  <si>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</si>
  <si>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</si>
  <si>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</si>
  <si>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</si>
  <si>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</si>
  <si>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</si>
  <si>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</si>
  <si>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</si>
  <si>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</si>
  <si>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</si>
  <si>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</si>
  <si>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</si>
  <si>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</si>
  <si>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</si>
  <si>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</si>
  <si>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</si>
  <si>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</si>
  <si>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</si>
  <si>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</si>
  <si>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</si>
  <si>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</si>
  <si>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</si>
  <si>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</si>
  <si>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</si>
  <si>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</si>
  <si>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</si>
  <si>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</si>
  <si>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</si>
  <si>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</si>
  <si>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</si>
  <si>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</si>
  <si>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</si>
  <si>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</si>
  <si>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</si>
  <si>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</si>
  <si>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</si>
  <si>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</si>
  <si>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</si>
  <si>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</si>
  <si>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</si>
  <si>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</si>
  <si>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</si>
  <si>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</si>
  <si>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</si>
  <si>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</si>
  <si>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</si>
  <si>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</si>
  <si>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</si>
  <si>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</si>
  <si>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</si>
  <si>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</si>
  <si>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</si>
  <si>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</si>
  <si>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</si>
  <si>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</si>
  <si>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</si>
  <si>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</si>
  <si>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</si>
  <si>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</si>
  <si>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</si>
  <si>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</si>
  <si>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</si>
  <si>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</si>
  <si>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</si>
  <si>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</si>
  <si>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</si>
  <si>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</si>
  <si>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</si>
  <si>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</si>
  <si>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</si>
  <si>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</si>
  <si>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</si>
  <si>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</si>
  <si>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</si>
  <si>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</si>
  <si>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</si>
  <si>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</si>
  <si>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</si>
  <si>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</si>
  <si>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</si>
  <si>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</si>
  <si>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</si>
  <si>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</si>
  <si>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</si>
  <si>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</si>
  <si>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</si>
  <si>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</si>
  <si>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</si>
  <si>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</si>
  <si>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</si>
  <si>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</si>
  <si>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</si>
  <si>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</si>
  <si>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</si>
  <si>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</si>
  <si>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</si>
  <si>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</si>
  <si>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</si>
  <si>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</si>
  <si>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</si>
  <si>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</si>
  <si>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</si>
  <si>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</si>
  <si>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</si>
  <si>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</si>
  <si>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</si>
  <si>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</si>
  <si>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</si>
  <si>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</si>
  <si>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</si>
  <si>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</si>
  <si>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</si>
  <si>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</si>
  <si>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</si>
  <si>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</si>
  <si>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</si>
  <si>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</si>
  <si>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</si>
  <si>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</si>
  <si>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</si>
  <si>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</si>
  <si>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</si>
  <si>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</si>
  <si>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</si>
  <si>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</si>
  <si>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</si>
  <si>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</si>
  <si>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</si>
  <si>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</si>
  <si>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</si>
  <si>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</si>
  <si>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</si>
  <si>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</si>
  <si>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</si>
  <si>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</si>
  <si>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</si>
  <si>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</si>
  <si>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</si>
  <si>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</si>
  <si>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</si>
  <si>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</si>
  <si>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</si>
  <si>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</si>
  <si>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</si>
  <si>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</si>
  <si>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</si>
  <si>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</si>
  <si>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</si>
  <si>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</si>
  <si>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</si>
  <si>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</si>
  <si>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</si>
  <si>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</si>
  <si>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</si>
  <si>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</si>
  <si>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</si>
  <si>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</si>
  <si>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</si>
  <si>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</si>
  <si>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</si>
  <si>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</si>
  <si>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</si>
  <si>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</si>
  <si>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</si>
  <si>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</si>
  <si>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</si>
  <si>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</si>
  <si>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</si>
  <si>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</si>
  <si>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</si>
  <si>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</si>
  <si>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</si>
  <si>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</si>
  <si>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</si>
  <si>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</si>
  <si>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</si>
  <si>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</si>
  <si>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</si>
  <si>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</si>
  <si>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</si>
  <si>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</si>
  <si>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</si>
  <si>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</si>
  <si>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</si>
  <si>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</si>
  <si>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</si>
  <si>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</si>
  <si>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</si>
  <si>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</si>
  <si>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</si>
  <si>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</si>
  <si>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</si>
  <si>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</si>
  <si>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</si>
  <si>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</si>
  <si>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</si>
  <si>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</si>
  <si>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</si>
  <si>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</si>
  <si>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</si>
  <si>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</si>
  <si>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</si>
  <si>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</si>
  <si>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</si>
  <si>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</si>
  <si>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</si>
  <si>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</si>
  <si>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</si>
  <si>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</si>
  <si>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</si>
  <si>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</si>
  <si>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</si>
  <si>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</si>
  <si>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</si>
  <si>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</si>
  <si>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</si>
  <si>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</si>
  <si>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</si>
  <si>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</si>
  <si>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</si>
  <si>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</si>
  <si>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</si>
  <si>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</si>
  <si>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</si>
  <si>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</si>
  <si>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</si>
  <si>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</si>
  <si>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</si>
  <si>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</si>
  <si>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</si>
  <si>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</si>
  <si>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</si>
  <si>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</si>
  <si>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</si>
  <si>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</si>
  <si>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</si>
  <si>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</si>
  <si>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</si>
  <si>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</si>
  <si>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</si>
  <si>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</si>
  <si>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</si>
  <si>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</si>
  <si>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</si>
  <si>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</si>
  <si>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</si>
  <si>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</si>
  <si>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</si>
  <si>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</si>
  <si>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</si>
  <si>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</si>
  <si>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</si>
  <si>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</si>
  <si>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</si>
  <si>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</si>
  <si>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</si>
  <si>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</si>
  <si>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</si>
  <si>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</si>
  <si>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</si>
  <si>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</si>
  <si>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</si>
  <si>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</si>
  <si>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</si>
  <si>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</si>
  <si>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</si>
  <si>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</si>
  <si>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</si>
  <si>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</si>
  <si>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</si>
  <si>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</si>
  <si>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</si>
  <si>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</si>
  <si>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</si>
  <si>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</si>
  <si>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</si>
  <si>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</si>
  <si>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</si>
  <si>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</si>
  <si>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</si>
  <si>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</si>
  <si>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</si>
  <si>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</si>
  <si>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</si>
  <si>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</si>
  <si>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</si>
  <si>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</si>
  <si>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</si>
  <si>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</si>
  <si>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</si>
  <si>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</si>
  <si>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</si>
  <si>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</si>
  <si>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</si>
  <si>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</si>
  <si>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</si>
  <si>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</si>
  <si>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</si>
  <si>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</si>
  <si>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</si>
  <si>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</si>
  <si>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</si>
  <si>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</si>
  <si>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</si>
  <si>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</si>
  <si>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</si>
  <si>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</si>
  <si>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</si>
  <si>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</si>
  <si>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</si>
  <si>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</si>
  <si>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</si>
  <si>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</si>
  <si>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</si>
  <si>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</si>
  <si>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</si>
  <si>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</si>
  <si>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</si>
  <si>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</si>
  <si>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</si>
  <si>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</si>
  <si>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</si>
  <si>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</si>
  <si>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</si>
  <si>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</si>
  <si>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</si>
  <si>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</si>
  <si>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</si>
  <si>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</si>
  <si>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</si>
  <si>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</si>
  <si>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</si>
  <si>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</si>
  <si>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</si>
  <si>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</si>
  <si>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</si>
  <si>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</si>
  <si>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</si>
  <si>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</si>
  <si>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</si>
  <si>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</si>
  <si>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</si>
  <si>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</si>
  <si>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</si>
  <si>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</si>
  <si>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</si>
  <si>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</si>
  <si>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</si>
  <si>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</si>
  <si>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</si>
  <si>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</si>
  <si>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</si>
  <si>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</si>
  <si>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</si>
  <si>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</si>
  <si>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</si>
  <si>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</si>
  <si>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</si>
  <si>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</si>
  <si>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</si>
  <si>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</si>
  <si>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</si>
  <si>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</si>
  <si>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</si>
  <si>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</si>
  <si>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</si>
  <si>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</si>
  <si>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</si>
  <si>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</si>
  <si>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</si>
  <si>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</si>
  <si>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</si>
  <si>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</si>
  <si>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</si>
  <si>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</si>
  <si>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</si>
  <si>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</si>
  <si>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</si>
  <si>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</si>
  <si>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</si>
  <si>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</si>
  <si>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</si>
  <si>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</si>
  <si>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</si>
  <si>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</si>
  <si>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</si>
  <si>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</si>
  <si>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</si>
  <si>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</si>
  <si>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</si>
  <si>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</si>
  <si>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</si>
  <si>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</si>
  <si>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</si>
  <si>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</si>
  <si>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</si>
  <si>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</si>
  <si>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</si>
  <si>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</si>
  <si>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</si>
  <si>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</si>
  <si>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</si>
  <si>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</si>
  <si>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</si>
  <si>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</si>
  <si>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</si>
  <si>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</si>
  <si>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</si>
  <si>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</si>
  <si>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</si>
  <si>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</si>
  <si>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</si>
  <si>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</si>
  <si>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</si>
  <si>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</si>
  <si>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</si>
  <si>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</si>
  <si>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</si>
  <si>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</si>
  <si>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</si>
  <si>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</si>
  <si>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</si>
  <si>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</si>
  <si>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</si>
  <si>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</si>
  <si>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</si>
  <si>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</si>
  <si>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</si>
  <si>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</si>
  <si>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</si>
  <si>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</si>
  <si>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</si>
  <si>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</si>
  <si>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</si>
  <si>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</si>
  <si>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</si>
  <si>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</si>
  <si>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</si>
  <si>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</si>
  <si>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</si>
  <si>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</si>
  <si>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</si>
  <si>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</si>
  <si>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</si>
  <si>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</si>
  <si>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</si>
  <si>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</si>
  <si>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</si>
  <si>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</si>
  <si>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</si>
  <si>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</si>
  <si>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</si>
  <si>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</si>
  <si>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</si>
  <si>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</si>
  <si>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</si>
  <si>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</si>
  <si>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</si>
  <si>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</si>
  <si>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</si>
  <si>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</si>
  <si>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</si>
  <si>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</si>
  <si>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</si>
  <si>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</si>
  <si>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</si>
  <si>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</si>
  <si>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</si>
  <si>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</si>
  <si>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</si>
  <si>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</si>
  <si>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</si>
  <si>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</si>
  <si>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</si>
  <si>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</si>
  <si>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</si>
  <si>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</si>
  <si>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</si>
  <si>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</si>
  <si>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</si>
  <si>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</si>
  <si>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</si>
  <si>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</si>
  <si>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</si>
  <si>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</si>
  <si>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</si>
  <si>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</si>
  <si>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</si>
  <si>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</si>
  <si>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</si>
  <si>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</si>
  <si>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</si>
  <si>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</si>
  <si>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</si>
  <si>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</si>
  <si>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</si>
  <si>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</si>
  <si>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</si>
  <si>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</si>
  <si>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</si>
  <si>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</si>
  <si>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</si>
  <si>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</si>
  <si>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</si>
  <si>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</si>
  <si>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</si>
  <si>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</si>
  <si>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</si>
  <si>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</si>
  <si>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</si>
  <si>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</si>
  <si>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</si>
  <si>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</si>
  <si>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</si>
  <si>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</si>
  <si>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</si>
  <si>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</si>
  <si>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</si>
  <si>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</si>
  <si>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</si>
  <si>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</si>
  <si>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</si>
  <si>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</si>
  <si>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</si>
  <si>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</si>
  <si>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</si>
  <si>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</si>
  <si>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</si>
  <si>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</si>
  <si>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</si>
  <si>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</si>
  <si>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</si>
  <si>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</si>
  <si>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</si>
  <si>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</si>
  <si>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</si>
  <si>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</si>
  <si>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</si>
  <si>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</si>
  <si>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</si>
  <si>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</si>
  <si>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</si>
  <si>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</si>
  <si>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</si>
  <si>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</si>
  <si>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</si>
  <si>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</si>
  <si>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</si>
  <si>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</si>
  <si>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</si>
  <si>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</si>
  <si>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</si>
  <si>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</si>
  <si>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</si>
  <si>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</si>
  <si>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</si>
  <si>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</si>
  <si>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</si>
  <si>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</si>
  <si>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</si>
  <si>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</si>
  <si>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</si>
  <si>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</si>
  <si>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</si>
  <si>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</si>
  <si>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</si>
  <si>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</si>
  <si>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</si>
  <si>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</si>
  <si>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</si>
  <si>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</si>
  <si>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</si>
  <si>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</si>
  <si>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</si>
  <si>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</si>
  <si>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</si>
  <si>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</si>
  <si>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</si>
  <si>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</si>
  <si>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</si>
  <si>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</si>
  <si>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</si>
  <si>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</si>
  <si>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</si>
  <si>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</si>
  <si>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</si>
  <si>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</si>
  <si>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</si>
  <si>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</si>
  <si>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</si>
  <si>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</si>
  <si>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</si>
  <si>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</si>
  <si>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</si>
  <si>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</si>
  <si>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</si>
  <si>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</si>
  <si>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</si>
  <si>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</si>
  <si>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</si>
  <si>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</si>
  <si>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</si>
  <si>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</si>
  <si>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</si>
  <si>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</si>
  <si>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</si>
  <si>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</si>
  <si>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</si>
  <si>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</si>
  <si>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</si>
  <si>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</si>
  <si>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</si>
  <si>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</si>
  <si>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</si>
  <si>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</si>
  <si>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</si>
  <si>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</si>
  <si>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</si>
  <si>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</si>
  <si>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</si>
  <si>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</si>
  <si>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</si>
  <si>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</si>
  <si>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</si>
  <si>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</si>
  <si>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</si>
  <si>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</si>
  <si>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</si>
  <si>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</si>
  <si>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</si>
  <si>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</si>
  <si>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</si>
  <si>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</si>
  <si>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</si>
  <si>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</si>
  <si>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</si>
  <si>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</si>
  <si>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</si>
  <si>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</si>
  <si>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</si>
  <si>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</si>
  <si>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</si>
  <si>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</si>
  <si>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</si>
  <si>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</si>
  <si>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</si>
  <si>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</si>
  <si>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</si>
  <si>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</si>
  <si>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</si>
  <si>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</si>
  <si>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</si>
  <si>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</si>
  <si>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</si>
  <si>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</si>
  <si>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</si>
  <si>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</si>
  <si>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</si>
  <si>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</si>
  <si>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</si>
  <si>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</si>
  <si>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</si>
  <si>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</si>
  <si>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</si>
  <si>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</si>
  <si>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</si>
  <si>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</si>
  <si>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</si>
  <si>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</si>
  <si>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</si>
  <si>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</si>
  <si>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</si>
  <si>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</si>
  <si>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</si>
  <si>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</si>
  <si>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</si>
  <si>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</si>
  <si>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</si>
  <si>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</si>
  <si>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</si>
  <si>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</si>
  <si>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</si>
  <si>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</si>
  <si>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</si>
  <si>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</si>
  <si>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</si>
  <si>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</si>
  <si>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</si>
  <si>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</si>
  <si>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</si>
  <si>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</si>
  <si>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</si>
  <si>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</si>
  <si>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</si>
  <si>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</si>
  <si>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</si>
  <si>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</si>
  <si>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</si>
  <si>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</si>
  <si>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</si>
  <si>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</si>
  <si>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</si>
  <si>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</si>
  <si>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</si>
  <si>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</si>
  <si>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</si>
  <si>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</si>
  <si>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</si>
  <si>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</si>
  <si>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</si>
  <si>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</si>
  <si>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</si>
  <si>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</si>
  <si>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</si>
  <si>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</si>
  <si>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</si>
  <si>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</si>
  <si>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</si>
  <si>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</si>
  <si>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</si>
  <si>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</si>
  <si>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</si>
  <si>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</si>
  <si>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</si>
  <si>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</si>
  <si>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</si>
  <si>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</si>
  <si>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</si>
  <si>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</si>
  <si>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</si>
  <si>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</si>
  <si>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</si>
  <si>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</si>
  <si>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</si>
  <si>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</si>
  <si>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</si>
  <si>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</si>
  <si>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</si>
  <si>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</si>
  <si>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</si>
  <si>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</si>
  <si>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</si>
  <si>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</si>
  <si>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</si>
  <si>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</si>
  <si>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</si>
  <si>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</si>
  <si>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</si>
  <si>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</si>
  <si>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</si>
  <si>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</si>
  <si>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</si>
  <si>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</si>
  <si>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</si>
  <si>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</si>
  <si>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</si>
  <si>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</si>
  <si>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</si>
  <si>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</si>
  <si>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</si>
  <si>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</si>
  <si>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</si>
  <si>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</si>
  <si>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</si>
  <si>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</si>
  <si>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</si>
  <si>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</si>
  <si>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</si>
  <si>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</si>
  <si>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</si>
  <si>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</si>
  <si>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</si>
  <si>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</si>
  <si>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</si>
  <si>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</si>
  <si>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</si>
  <si>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</si>
  <si>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</si>
  <si>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</si>
  <si>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</si>
  <si>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</si>
  <si>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</si>
  <si>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</si>
  <si>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</si>
  <si>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</si>
  <si>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</si>
  <si>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</si>
  <si>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</si>
  <si>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</si>
  <si>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</si>
  <si>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</si>
  <si>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</si>
  <si>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</si>
  <si>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</si>
  <si>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</si>
  <si>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</si>
  <si>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</si>
  <si>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</si>
  <si>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</si>
  <si>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</si>
  <si>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</si>
  <si>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</si>
  <si>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</si>
  <si>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</si>
  <si>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</si>
  <si>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</si>
  <si>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</si>
  <si>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</si>
  <si>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</si>
  <si>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</si>
  <si>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</si>
  <si>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</si>
  <si>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</si>
  <si>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</si>
  <si>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</si>
  <si>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</si>
  <si>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</si>
  <si>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</si>
  <si>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</si>
  <si>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</si>
  <si>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</si>
  <si>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</si>
  <si>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</si>
  <si>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</si>
  <si>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</si>
  <si>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</si>
  <si>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</si>
  <si>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</si>
  <si>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</si>
  <si>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</si>
  <si>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</si>
  <si>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</si>
  <si>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</si>
  <si>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</si>
  <si>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</si>
  <si>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</si>
  <si>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</si>
  <si>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</si>
  <si>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</si>
  <si>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</si>
  <si>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</si>
  <si>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</si>
  <si>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</si>
  <si>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</si>
  <si>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</si>
  <si>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</si>
  <si>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</si>
  <si>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</si>
  <si>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</si>
  <si>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</si>
  <si>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</si>
  <si>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</si>
  <si>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</si>
  <si>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</si>
  <si>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</si>
  <si>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</si>
  <si>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</si>
  <si>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</si>
  <si>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</si>
  <si>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</si>
  <si>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</si>
  <si>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</si>
  <si>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</si>
  <si>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</si>
  <si>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</si>
  <si>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</si>
  <si>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</si>
  <si>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</si>
  <si>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</si>
  <si>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</si>
  <si>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</si>
  <si>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</si>
  <si>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</si>
  <si>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</si>
  <si>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</si>
  <si>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</si>
  <si>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</si>
  <si>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</si>
  <si>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</si>
  <si>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</si>
  <si>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</si>
  <si>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</si>
  <si>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</si>
  <si>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</si>
  <si>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</si>
  <si>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</si>
  <si>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</si>
  <si>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</si>
  <si>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</si>
  <si>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</si>
  <si>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</si>
  <si>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</si>
  <si>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</si>
  <si>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</si>
  <si>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</si>
  <si>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</si>
  <si>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</si>
  <si>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</si>
  <si>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</si>
  <si>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</si>
  <si>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</si>
  <si>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</si>
  <si>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</si>
  <si>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</si>
  <si>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</si>
  <si>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</si>
  <si>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</si>
  <si>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</si>
  <si>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</si>
  <si>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</si>
  <si>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</si>
  <si>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</si>
  <si>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</si>
  <si>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</si>
  <si>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</si>
  <si>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</si>
  <si>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</si>
  <si>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</si>
  <si>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</si>
  <si>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</si>
  <si>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</si>
  <si>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</si>
  <si>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</si>
  <si>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</si>
  <si>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</si>
  <si>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</si>
  <si>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</si>
  <si>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</si>
  <si>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</si>
  <si>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</si>
  <si>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</si>
  <si>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</si>
  <si>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</si>
  <si>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</si>
  <si>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</si>
  <si>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</si>
  <si>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</si>
  <si>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</si>
  <si>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</si>
  <si>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</si>
  <si>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</si>
  <si>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</si>
  <si>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</si>
  <si>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</si>
  <si>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</si>
  <si>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</si>
  <si>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</si>
  <si>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</si>
  <si>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</si>
  <si>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</si>
  <si>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</si>
  <si>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</si>
  <si>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</si>
  <si>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</si>
  <si>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</si>
  <si>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</si>
  <si>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</si>
  <si>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</si>
  <si>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</si>
  <si>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</si>
  <si>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</si>
  <si>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</si>
  <si>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</si>
  <si>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</si>
  <si>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</si>
  <si>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</si>
  <si>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</si>
  <si>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</si>
  <si>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</si>
  <si>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</si>
  <si>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</si>
  <si>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</si>
  <si>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</si>
  <si>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</si>
  <si>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</si>
  <si>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</si>
  <si>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</si>
  <si>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</si>
  <si>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</si>
  <si>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</si>
  <si>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</si>
  <si>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</si>
  <si>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</si>
  <si>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</si>
  <si>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</si>
  <si>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</si>
  <si>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</si>
  <si>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</si>
  <si>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</si>
  <si>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</si>
  <si>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</si>
  <si>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</si>
  <si>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</si>
  <si>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</si>
  <si>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</si>
  <si>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</si>
  <si>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</si>
  <si>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</si>
  <si>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</si>
  <si>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</si>
  <si>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</si>
  <si>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</si>
  <si>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</si>
  <si>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</si>
  <si>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</si>
  <si>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</si>
  <si>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</si>
  <si>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</si>
  <si>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</si>
  <si>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</si>
  <si>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</si>
  <si>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</si>
  <si>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</si>
  <si>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</si>
  <si>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</si>
  <si>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</si>
  <si>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</si>
  <si>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</si>
  <si>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</si>
  <si>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</si>
  <si>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</si>
  <si>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</si>
  <si>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</si>
  <si>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</si>
  <si>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</si>
  <si>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</si>
  <si>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</si>
  <si>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</si>
  <si>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</si>
  <si>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</si>
  <si>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</si>
  <si>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</si>
  <si>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</si>
  <si>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</si>
  <si>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</si>
  <si>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</si>
  <si>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</si>
  <si>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</si>
  <si>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</si>
  <si>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</si>
  <si>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</si>
  <si>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</si>
  <si>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</si>
  <si>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</si>
  <si>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</si>
  <si>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</si>
  <si>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</si>
  <si>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</si>
  <si>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</si>
  <si>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</si>
  <si>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</si>
  <si>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</si>
  <si>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</si>
  <si>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</si>
  <si>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</si>
  <si>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</si>
  <si>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</si>
  <si>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</si>
  <si>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</si>
  <si>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</si>
  <si>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</si>
  <si>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</si>
  <si>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</si>
  <si>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</si>
  <si>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</si>
  <si>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</si>
  <si>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</si>
  <si>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</si>
  <si>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</si>
  <si>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</si>
  <si>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</si>
  <si>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</si>
  <si>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</si>
  <si>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</si>
  <si>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</si>
  <si>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</si>
  <si>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</si>
  <si>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</si>
  <si>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</si>
  <si>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</si>
  <si>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</si>
  <si>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</si>
  <si>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</si>
  <si>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</si>
  <si>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</si>
  <si>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</si>
  <si>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</si>
  <si>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</si>
  <si>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</si>
  <si>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</si>
  <si>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</si>
  <si>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</si>
  <si>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</si>
  <si>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</si>
  <si>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</si>
  <si>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</si>
  <si>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</si>
  <si>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</si>
  <si>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</si>
  <si>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</si>
  <si>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</si>
  <si>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</si>
  <si>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</si>
  <si>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</si>
  <si>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</si>
  <si>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</si>
  <si>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</si>
  <si>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</si>
  <si>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</si>
  <si>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</si>
  <si>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</si>
  <si>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</si>
  <si>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</si>
  <si>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</si>
  <si>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</si>
  <si>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</si>
  <si>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</si>
  <si>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</si>
  <si>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</si>
  <si>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</si>
  <si>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</si>
  <si>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</si>
  <si>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</si>
  <si>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</si>
  <si>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</si>
  <si>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</si>
  <si>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</si>
  <si>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</si>
  <si>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</si>
  <si>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</si>
  <si>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</si>
  <si>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</si>
  <si>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</si>
  <si>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</si>
  <si>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</si>
  <si>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</si>
  <si>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</si>
  <si>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</si>
  <si>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</si>
  <si>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</si>
  <si>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</si>
  <si>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</si>
  <si>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</si>
  <si>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</si>
  <si>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</si>
  <si>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</si>
  <si>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</si>
  <si>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</si>
  <si>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</si>
  <si>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</si>
  <si>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</si>
  <si>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</si>
  <si>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</si>
  <si>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</si>
  <si>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</si>
  <si>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</si>
  <si>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</si>
  <si>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</si>
  <si>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</si>
  <si>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</si>
  <si>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</si>
  <si>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</si>
  <si>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</si>
  <si>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</si>
  <si>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</si>
  <si>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</si>
  <si>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</si>
  <si>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</si>
  <si>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</si>
  <si>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</si>
  <si>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</si>
  <si>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</si>
  <si>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</si>
  <si>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</si>
  <si>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</si>
  <si>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</si>
  <si>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</si>
  <si>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</si>
  <si>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</si>
  <si>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</si>
  <si>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</si>
  <si>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</si>
  <si>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</si>
  <si>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</si>
  <si>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</si>
  <si>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</si>
  <si>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</si>
  <si>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</si>
  <si>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</si>
  <si>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</si>
  <si>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</si>
  <si>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</si>
  <si>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</si>
  <si>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</si>
  <si>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</si>
  <si>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</si>
  <si>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</si>
  <si>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</si>
  <si>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</si>
  <si>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</si>
  <si>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</si>
  <si>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</si>
  <si>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</si>
  <si>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</si>
  <si>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</si>
  <si>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</si>
  <si>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</si>
  <si>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</si>
  <si>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</si>
  <si>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</si>
  <si>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</si>
  <si>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</si>
  <si>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</si>
  <si>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</si>
  <si>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</si>
  <si>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</si>
  <si>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</si>
  <si>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</si>
  <si>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</si>
  <si>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</si>
  <si>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</si>
  <si>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</si>
  <si>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</si>
  <si>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</si>
  <si>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</si>
  <si>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</si>
  <si>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</si>
  <si>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</si>
  <si>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</si>
  <si>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</si>
  <si>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</si>
  <si>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</si>
  <si>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</si>
  <si>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</si>
  <si>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</si>
  <si>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</si>
  <si>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</si>
  <si>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</si>
  <si>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</si>
  <si>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</si>
  <si>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</si>
  <si>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</si>
  <si>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</si>
  <si>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</si>
  <si>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</si>
  <si>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</si>
  <si>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</si>
  <si>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</si>
  <si>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</si>
  <si>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</si>
  <si>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</si>
  <si>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</si>
  <si>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</si>
  <si>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</si>
  <si>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</si>
  <si>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</si>
  <si>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</si>
  <si>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</si>
  <si>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</si>
  <si>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</si>
  <si>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</si>
  <si>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</si>
  <si>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</si>
  <si>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</si>
  <si>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</si>
  <si>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</si>
  <si>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</si>
  <si>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</si>
  <si>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</si>
  <si>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</si>
  <si>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</si>
  <si>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</si>
  <si>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</si>
  <si>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</si>
  <si>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</si>
  <si>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</si>
  <si>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</si>
  <si>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</si>
  <si>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</si>
  <si>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</si>
  <si>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</si>
  <si>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</si>
  <si>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</si>
  <si>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</si>
  <si>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</si>
  <si>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</si>
  <si>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</si>
  <si>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</si>
  <si>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</si>
  <si>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</si>
  <si>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</si>
  <si>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</si>
  <si>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</si>
  <si>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</si>
  <si>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</si>
  <si>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</si>
  <si>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</si>
  <si>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</si>
  <si>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</si>
  <si>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</si>
  <si>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</si>
  <si>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</si>
  <si>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</si>
  <si>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</si>
  <si>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</si>
  <si>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</si>
  <si>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</si>
  <si>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</si>
  <si>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</si>
  <si>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</si>
  <si>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</si>
  <si>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</si>
  <si>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</si>
  <si>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</si>
  <si>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</si>
  <si>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</si>
  <si>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</si>
  <si>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</si>
  <si>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</si>
  <si>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</si>
  <si>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</si>
  <si>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</si>
  <si>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</si>
  <si>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</si>
  <si>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</si>
  <si>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</si>
  <si>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</si>
  <si>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</si>
  <si>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</si>
  <si>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</si>
  <si>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</si>
  <si>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</si>
  <si>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</si>
  <si>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</si>
  <si>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</si>
  <si>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</si>
  <si>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</si>
  <si>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</si>
  <si>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</si>
  <si>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</si>
  <si>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</si>
  <si>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</si>
  <si>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</si>
  <si>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</si>
  <si>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</si>
  <si>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</si>
  <si>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</si>
  <si>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</si>
  <si>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</si>
  <si>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</si>
  <si>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</si>
  <si>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</si>
  <si>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</si>
  <si>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</si>
  <si>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</si>
  <si>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</si>
  <si>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</si>
  <si>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</si>
  <si>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</si>
  <si>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</si>
  <si>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</si>
  <si>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</si>
  <si>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</si>
  <si>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</si>
  <si>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</si>
  <si>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</si>
  <si>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</si>
  <si>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</si>
  <si>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</si>
  <si>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</si>
  <si>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</si>
  <si>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</si>
  <si>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</si>
  <si>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</si>
  <si>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</si>
  <si>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</si>
  <si>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</si>
  <si>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</si>
  <si>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</si>
  <si>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</si>
  <si>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</si>
  <si>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</si>
  <si>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</si>
  <si>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</si>
  <si>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</si>
  <si>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</si>
  <si>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</si>
  <si>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</si>
  <si>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</si>
  <si>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</si>
  <si>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</si>
  <si>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</si>
  <si>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</si>
  <si>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</si>
  <si>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</si>
  <si>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</si>
  <si>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</si>
  <si>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</si>
  <si>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</si>
  <si>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</si>
  <si>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</si>
  <si>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</si>
  <si>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</si>
  <si>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</si>
  <si>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</si>
  <si>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</si>
  <si>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</si>
  <si>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</si>
  <si>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</si>
  <si>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</si>
  <si>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</si>
  <si>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</si>
  <si>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</si>
  <si>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</si>
  <si>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</si>
  <si>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</si>
  <si>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</si>
  <si>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</si>
  <si>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</si>
  <si>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</si>
  <si>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</si>
  <si>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</si>
  <si>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</si>
  <si>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</si>
  <si>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</si>
  <si>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</si>
  <si>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</si>
  <si>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</si>
  <si>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</si>
  <si>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</si>
  <si>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</si>
  <si>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</si>
  <si>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</si>
  <si>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</si>
  <si>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</si>
  <si>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</si>
  <si>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</si>
  <si>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</si>
  <si>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</si>
  <si>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</si>
  <si>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</si>
  <si>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</si>
  <si>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</si>
  <si>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</si>
  <si>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</si>
  <si>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</si>
  <si>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</si>
  <si>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</si>
  <si>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</si>
  <si>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</si>
  <si>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</si>
  <si>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</si>
  <si>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</si>
  <si>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</si>
  <si>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</si>
  <si>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</si>
  <si>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</si>
  <si>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</si>
  <si>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</si>
  <si>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</si>
  <si>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</si>
  <si>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</si>
  <si>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</si>
  <si>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</si>
  <si>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</si>
  <si>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</si>
  <si>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</si>
  <si>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</si>
  <si>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</si>
  <si>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</si>
  <si>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</si>
  <si>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</si>
  <si>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</si>
  <si>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</si>
  <si>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</si>
  <si>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</si>
  <si>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</si>
  <si>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</si>
  <si>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</si>
  <si>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</si>
  <si>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</si>
  <si>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</si>
  <si>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</si>
  <si>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</si>
  <si>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</si>
  <si>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</si>
  <si>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</si>
  <si>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</si>
  <si>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</si>
  <si>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</si>
  <si>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</si>
  <si>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</si>
  <si>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</si>
  <si>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</si>
  <si>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</si>
  <si>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</si>
  <si>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</si>
  <si>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</si>
  <si>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</si>
  <si>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</si>
  <si>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</si>
  <si>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</si>
  <si>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</si>
  <si>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</si>
  <si>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</si>
  <si>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</si>
  <si>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</si>
  <si>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</si>
  <si>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</si>
  <si>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</si>
  <si>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</si>
  <si>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</si>
  <si>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</si>
  <si>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</si>
  <si>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</si>
  <si>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</si>
  <si>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</si>
  <si>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</si>
  <si>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</si>
  <si>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</si>
  <si>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</si>
  <si>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</si>
  <si>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</si>
  <si>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</si>
  <si>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</si>
  <si>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</si>
  <si>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</si>
  <si>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</si>
  <si>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</si>
  <si>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</si>
  <si>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</si>
  <si>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</si>
  <si>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</si>
  <si>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</si>
  <si>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</si>
  <si>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</si>
  <si>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</si>
  <si>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</si>
  <si>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</si>
  <si>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</si>
  <si>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</si>
  <si>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</si>
  <si>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</si>
  <si>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</si>
  <si>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</si>
  <si>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</si>
  <si>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</si>
  <si>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</si>
  <si>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</si>
  <si>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</si>
  <si>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</si>
  <si>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</si>
  <si>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</si>
  <si>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</si>
  <si>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</si>
  <si>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</si>
  <si>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</si>
  <si>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</si>
  <si>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</si>
  <si>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</si>
  <si>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</si>
  <si>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</si>
  <si>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</si>
  <si>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</si>
  <si>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</si>
  <si>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</si>
  <si>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</si>
  <si>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</si>
  <si>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</si>
  <si>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</si>
  <si>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</si>
  <si>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</si>
  <si>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</si>
  <si>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</si>
  <si>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</si>
  <si>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</si>
  <si>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</si>
  <si>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</si>
  <si>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</si>
  <si>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</si>
  <si>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</si>
  <si>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</si>
  <si>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</si>
  <si>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</si>
  <si>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</si>
  <si>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</si>
  <si>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</si>
  <si>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</si>
  <si>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</si>
  <si>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</si>
  <si>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</si>
  <si>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</si>
  <si>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</si>
  <si>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</si>
  <si>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</si>
  <si>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</si>
  <si>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</si>
  <si>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</si>
  <si>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</si>
  <si>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</si>
  <si>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</si>
  <si>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</si>
  <si>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</si>
  <si>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</si>
  <si>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</si>
  <si>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</si>
  <si>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</si>
  <si>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</si>
  <si>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</si>
  <si>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</si>
  <si>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</si>
  <si>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</si>
  <si>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</si>
  <si>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</si>
  <si>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</si>
  <si>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</si>
  <si>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</si>
  <si>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</si>
  <si>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</si>
  <si>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</si>
  <si>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</si>
  <si>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</si>
  <si>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</si>
  <si>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</si>
  <si>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</si>
  <si>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</si>
  <si>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</si>
  <si>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</si>
  <si>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</si>
  <si>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</si>
  <si>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</si>
  <si>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</si>
  <si>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</si>
  <si>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</si>
  <si>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</si>
  <si>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</si>
  <si>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</si>
  <si>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</si>
  <si>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</si>
  <si>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</si>
  <si>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</si>
  <si>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</si>
  <si>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</si>
  <si>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</si>
  <si>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</si>
  <si>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</si>
  <si>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</si>
  <si>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</si>
  <si>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</si>
  <si>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</si>
  <si>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</si>
  <si>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</si>
  <si>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</si>
  <si>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</si>
  <si>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</si>
  <si>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</si>
  <si>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</si>
  <si>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</si>
  <si>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</si>
  <si>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</si>
  <si>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</si>
  <si>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</si>
  <si>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</si>
  <si>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</si>
  <si>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</si>
  <si>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</si>
  <si>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</si>
  <si>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</si>
  <si>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</si>
  <si>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</si>
  <si>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</si>
  <si>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</si>
  <si>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</si>
  <si>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</si>
  <si>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</si>
  <si>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</si>
  <si>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</si>
  <si>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</si>
  <si>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</si>
  <si>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</si>
  <si>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</si>
  <si>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</si>
  <si>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</si>
  <si>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</si>
  <si>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</si>
  <si>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</si>
  <si>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</si>
  <si>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</si>
  <si>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</si>
  <si>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</si>
  <si>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</si>
  <si>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</si>
  <si>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</si>
  <si>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</si>
  <si>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</si>
  <si>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</si>
  <si>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</si>
  <si>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</si>
  <si>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</si>
  <si>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</si>
  <si>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</si>
  <si>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</si>
  <si>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</si>
  <si>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</si>
  <si>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</si>
  <si>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</si>
  <si>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</si>
  <si>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</si>
  <si>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</si>
  <si>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</si>
  <si>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</si>
  <si>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</si>
  <si>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</si>
  <si>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</si>
  <si>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</si>
  <si>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</si>
  <si>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</si>
  <si>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</si>
  <si>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</si>
  <si>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</si>
  <si>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</si>
  <si>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</si>
  <si>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</si>
  <si>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</si>
  <si>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</si>
  <si>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</si>
  <si>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</si>
  <si>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</si>
  <si>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</si>
  <si>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</si>
  <si>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</si>
  <si>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</si>
  <si>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</si>
  <si>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</si>
  <si>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</si>
  <si>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</si>
  <si>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</si>
  <si>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</si>
  <si>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</si>
  <si>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</si>
  <si>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</si>
  <si>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</si>
  <si>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</si>
  <si>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</si>
  <si>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</si>
  <si>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</si>
  <si>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</si>
  <si>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</si>
  <si>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</si>
  <si>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</si>
  <si>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</si>
  <si>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</si>
  <si>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</si>
  <si>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</si>
  <si>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</si>
  <si>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</si>
  <si>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</si>
  <si>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</si>
  <si>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</si>
  <si>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</si>
  <si>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</si>
  <si>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</si>
  <si>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</si>
  <si>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</si>
  <si>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</si>
  <si>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</si>
  <si>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</si>
  <si>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</si>
  <si>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</si>
  <si>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</si>
  <si>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</si>
  <si>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</si>
  <si>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</si>
  <si>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</si>
  <si>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</si>
  <si>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</si>
  <si>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</si>
  <si>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</si>
  <si>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</si>
  <si>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</si>
  <si>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</si>
  <si>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</si>
  <si>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</si>
  <si>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</si>
  <si>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</si>
  <si>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</si>
  <si>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</si>
  <si>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</si>
  <si>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</si>
  <si>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</si>
  <si>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</si>
  <si>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</si>
  <si>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</si>
  <si>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</si>
  <si>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</si>
  <si>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</si>
  <si>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</si>
  <si>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</si>
  <si>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</si>
  <si>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</si>
  <si>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</si>
  <si>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</si>
  <si>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</si>
  <si>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</si>
  <si>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</si>
  <si>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</si>
  <si>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</si>
  <si>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</si>
  <si>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</si>
  <si>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</si>
  <si>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</si>
  <si>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</si>
  <si>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</si>
  <si>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</si>
  <si>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</si>
  <si>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</si>
  <si>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</si>
  <si>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</si>
  <si>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</si>
  <si>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</si>
  <si>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</si>
  <si>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</si>
  <si>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</si>
  <si>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</si>
  <si>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</si>
  <si>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</si>
  <si>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</si>
  <si>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</si>
  <si>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</si>
  <si>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</si>
  <si>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</si>
  <si>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</si>
  <si>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</si>
  <si>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</si>
  <si>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</si>
  <si>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</si>
  <si>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</si>
  <si>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</si>
  <si>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</si>
  <si>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</si>
  <si>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</si>
  <si>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</si>
  <si>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</si>
  <si>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</si>
  <si>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</si>
  <si>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</si>
  <si>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</si>
  <si>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</si>
  <si>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</si>
  <si>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</si>
  <si>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</si>
  <si>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</si>
  <si>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</si>
  <si>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</si>
  <si>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</si>
  <si>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</si>
  <si>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</si>
  <si>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</si>
  <si>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</si>
  <si>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</si>
  <si>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</si>
  <si>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</si>
  <si>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</si>
  <si>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</si>
  <si>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</si>
  <si>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</si>
  <si>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</si>
  <si>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</si>
  <si>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</si>
  <si>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</si>
  <si>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</si>
  <si>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</si>
  <si>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</si>
  <si>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</si>
  <si>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</si>
  <si>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</si>
  <si>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</si>
  <si>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</si>
  <si>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</si>
  <si>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</si>
  <si>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</si>
  <si>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</si>
  <si>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</si>
  <si>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</si>
  <si>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</si>
  <si>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</si>
  <si>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</si>
  <si>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</si>
  <si>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</si>
  <si>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</si>
  <si>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</si>
  <si>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</si>
  <si>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</si>
  <si>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</si>
  <si>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</si>
  <si>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</si>
  <si>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</si>
  <si>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</si>
  <si>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</si>
  <si>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</si>
  <si>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</si>
  <si>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</si>
  <si>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</si>
  <si>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</si>
  <si>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</si>
  <si>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</si>
  <si>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</si>
  <si>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</si>
  <si>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</si>
  <si>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</si>
  <si>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</si>
  <si>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</si>
  <si>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</si>
  <si>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</si>
  <si>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</si>
  <si>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</si>
  <si>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</si>
  <si>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</si>
  <si>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</si>
  <si>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</si>
  <si>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</si>
  <si>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</si>
  <si>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</si>
  <si>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</si>
  <si>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</si>
  <si>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</si>
  <si>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</si>
  <si>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</si>
  <si>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</si>
  <si>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</si>
  <si>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</si>
  <si>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</si>
  <si>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</si>
  <si>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</si>
  <si>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</si>
  <si>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</si>
  <si>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</si>
  <si>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</si>
  <si>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</si>
  <si>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</si>
  <si>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</si>
  <si>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</si>
  <si>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</si>
  <si>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</si>
  <si>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</si>
  <si>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</si>
  <si>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</si>
  <si>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</si>
  <si>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</si>
  <si>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</si>
  <si>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</si>
  <si>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</si>
  <si>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</si>
  <si>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</si>
  <si>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</si>
  <si>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</si>
  <si>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</si>
  <si>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</si>
  <si>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</si>
  <si>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</si>
  <si>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</si>
  <si>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</si>
  <si>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</si>
  <si>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</si>
  <si>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</si>
  <si>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</si>
  <si>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</si>
  <si>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</si>
  <si>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</si>
  <si>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</si>
  <si>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</si>
  <si>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</si>
  <si>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</si>
  <si>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</si>
  <si>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</si>
  <si>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</si>
  <si>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</si>
  <si>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</si>
  <si>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</si>
  <si>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</si>
  <si>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</si>
  <si>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</si>
  <si>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</si>
  <si>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</si>
  <si>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</si>
  <si>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</si>
  <si>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</si>
  <si>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</si>
  <si>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</si>
  <si>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</si>
  <si>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</si>
  <si>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</si>
  <si>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</si>
  <si>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</si>
  <si>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</si>
  <si>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</si>
  <si>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</si>
  <si>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</si>
  <si>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</si>
  <si>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</si>
  <si>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</si>
  <si>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</si>
  <si>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</si>
  <si>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</si>
  <si>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</si>
  <si>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</si>
  <si>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</si>
  <si>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</si>
  <si>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</si>
  <si>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</si>
  <si>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</si>
  <si>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</si>
  <si>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</si>
  <si>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</si>
  <si>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</si>
  <si>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</si>
  <si>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</si>
  <si>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</si>
  <si>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</si>
  <si>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</si>
  <si>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</si>
  <si>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</si>
  <si>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</si>
  <si>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</si>
  <si>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</si>
  <si>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</si>
  <si>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</si>
  <si>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</si>
  <si>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</si>
  <si>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</si>
  <si>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</si>
  <si>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</si>
  <si>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</si>
  <si>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</si>
  <si>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</si>
  <si>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</si>
  <si>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</si>
  <si>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</si>
  <si>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</si>
  <si>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</si>
  <si>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</si>
  <si>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</si>
  <si>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</si>
  <si>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</si>
  <si>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</si>
  <si>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</si>
  <si>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</si>
  <si>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</si>
  <si>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</si>
  <si>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</si>
  <si>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</si>
  <si>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</si>
  <si>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</si>
  <si>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</si>
  <si>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</si>
  <si>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</si>
  <si>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</si>
  <si>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</si>
  <si>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</si>
  <si>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</si>
  <si>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</si>
  <si>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</si>
  <si>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</si>
  <si>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</si>
  <si>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</si>
  <si>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</si>
  <si>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</si>
  <si>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</si>
  <si>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</si>
  <si>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</si>
  <si>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</si>
  <si>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</si>
  <si>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</si>
  <si>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</si>
  <si>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</si>
  <si>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</si>
  <si>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</si>
  <si>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</si>
  <si>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</si>
  <si>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</si>
  <si>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</si>
  <si>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</si>
  <si>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</si>
  <si>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</si>
  <si>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</si>
  <si>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</si>
  <si>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</si>
  <si>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</si>
  <si>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</si>
  <si>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</si>
  <si>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</si>
  <si>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</si>
  <si>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</si>
  <si>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</si>
  <si>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</si>
  <si>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</si>
  <si>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</si>
  <si>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</si>
  <si>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</si>
  <si>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</si>
  <si>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</si>
  <si>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</si>
  <si>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</si>
  <si>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</si>
  <si>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</si>
  <si>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</si>
  <si>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</si>
  <si>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</si>
  <si>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</si>
  <si>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</si>
  <si>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</si>
  <si>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</si>
  <si>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</si>
  <si>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</si>
  <si>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</si>
  <si>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</si>
  <si>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</si>
  <si>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</si>
  <si>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</si>
  <si>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</si>
  <si>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</si>
  <si>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</si>
  <si>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</si>
  <si>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</si>
  <si>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</si>
  <si>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</si>
  <si>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</si>
  <si>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</si>
  <si>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</si>
  <si>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</si>
  <si>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</si>
  <si>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</si>
  <si>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</si>
  <si>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</si>
  <si>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</si>
  <si>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</si>
  <si>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</si>
  <si>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</si>
  <si>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</si>
  <si>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</si>
  <si>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</si>
  <si>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</si>
  <si>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</si>
  <si>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</si>
  <si>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</si>
  <si>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</si>
  <si>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</si>
  <si>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</si>
  <si>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</si>
  <si>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</si>
  <si>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</si>
  <si>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</si>
  <si>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</si>
  <si>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</si>
  <si>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</si>
  <si>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</si>
  <si>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</si>
  <si>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</si>
  <si>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</si>
  <si>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</si>
  <si>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</si>
  <si>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</si>
  <si>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</si>
  <si>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</si>
  <si>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</si>
  <si>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</si>
  <si>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</si>
  <si>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</si>
  <si>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</si>
  <si>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</si>
  <si>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</si>
  <si>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</si>
  <si>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</si>
  <si>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</si>
  <si>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</si>
  <si>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</si>
  <si>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</si>
  <si>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</si>
  <si>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</si>
  <si>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</si>
  <si>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</si>
  <si>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</si>
  <si>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</si>
  <si>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</si>
  <si>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</si>
  <si>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</si>
  <si>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</si>
  <si>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</si>
  <si>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</si>
  <si>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</si>
  <si>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</si>
  <si>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</si>
  <si>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</si>
  <si>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</si>
  <si>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</si>
  <si>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</si>
  <si>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</si>
  <si>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</si>
  <si>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</si>
  <si>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</si>
  <si>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</si>
  <si>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</si>
  <si>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</si>
  <si>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</si>
  <si>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</si>
  <si>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</si>
  <si>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</si>
  <si>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</si>
  <si>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</si>
  <si>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</si>
  <si>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</si>
  <si>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</si>
  <si>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</si>
  <si>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</si>
  <si>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</si>
  <si>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</si>
  <si>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</si>
  <si>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</si>
  <si>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</si>
  <si>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</si>
  <si>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</si>
  <si>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</si>
  <si>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</si>
  <si>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</si>
  <si>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</si>
  <si>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</si>
  <si>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</si>
  <si>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</si>
  <si>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</si>
  <si>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</si>
  <si>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</si>
  <si>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</si>
  <si>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</si>
  <si>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</si>
  <si>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</si>
  <si>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</si>
  <si>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</si>
  <si>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</si>
  <si>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</si>
  <si>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</si>
  <si>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</si>
  <si>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</si>
  <si>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</si>
  <si>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</si>
  <si>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</si>
  <si>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</si>
  <si>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</si>
  <si>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</si>
  <si>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</si>
  <si>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</si>
  <si>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</si>
  <si>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</si>
  <si>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</si>
  <si>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</si>
  <si>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</si>
  <si>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</si>
  <si>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</si>
  <si>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</si>
  <si>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</si>
  <si>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</si>
  <si>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</si>
  <si>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</si>
  <si>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</si>
  <si>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</si>
  <si>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</si>
  <si>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</si>
  <si>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</si>
  <si>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</si>
  <si>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</si>
  <si>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</si>
  <si>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</si>
  <si>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</si>
  <si>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</si>
  <si>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</si>
  <si>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</si>
  <si>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</si>
  <si>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</si>
  <si>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</si>
  <si>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</si>
  <si>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</si>
  <si>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</si>
  <si>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</si>
  <si>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</si>
  <si>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</si>
  <si>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</si>
  <si>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</si>
  <si>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</si>
  <si>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</si>
  <si>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</si>
  <si>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</si>
  <si>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</si>
  <si>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</si>
  <si>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</si>
  <si>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</si>
  <si>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</si>
  <si>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</si>
  <si>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</si>
  <si>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</si>
  <si>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</si>
  <si>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</si>
  <si>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</si>
  <si>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</si>
  <si>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</si>
  <si>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</si>
  <si>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</si>
  <si>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</si>
  <si>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</si>
  <si>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</si>
  <si>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</si>
  <si>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</si>
  <si>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</si>
  <si>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</si>
  <si>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</si>
  <si>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</si>
  <si>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</si>
  <si>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</si>
  <si>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</si>
  <si>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</si>
  <si>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</si>
  <si>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</si>
  <si>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</si>
  <si>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</si>
  <si>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</si>
  <si>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</si>
  <si>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</si>
  <si>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</si>
  <si>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</si>
  <si>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</si>
  <si>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</si>
  <si>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</si>
  <si>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</si>
  <si>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</si>
  <si>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</si>
  <si>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</si>
  <si>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</si>
  <si>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</si>
  <si>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</si>
  <si>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</si>
  <si>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</si>
  <si>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</si>
  <si>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</si>
  <si>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</si>
  <si>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</si>
  <si>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</si>
  <si>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</si>
  <si>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</si>
  <si>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</si>
  <si>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</si>
  <si>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</si>
  <si>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</si>
  <si>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</si>
  <si>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</si>
  <si>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</si>
  <si>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</si>
  <si>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</si>
  <si>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</si>
  <si>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</si>
  <si>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</si>
  <si>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</si>
  <si>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</si>
  <si>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</si>
  <si>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</si>
  <si>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</si>
  <si>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</si>
  <si>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</si>
  <si>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</si>
  <si>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</si>
  <si>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</si>
  <si>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</si>
  <si>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</si>
  <si>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</si>
  <si>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</si>
  <si>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</si>
  <si>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</si>
  <si>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</si>
  <si>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</si>
  <si>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</si>
  <si>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</si>
  <si>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</si>
  <si>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</si>
  <si>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</si>
  <si>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</si>
  <si>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</si>
  <si>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</si>
  <si>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</si>
  <si>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</si>
  <si>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</si>
  <si>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</si>
  <si>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</si>
  <si>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</si>
  <si>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</si>
  <si>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</si>
  <si>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</si>
  <si>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</si>
  <si>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</si>
  <si>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</si>
  <si>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</si>
  <si>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</si>
  <si>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</si>
  <si>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</si>
  <si>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</si>
  <si>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</si>
  <si>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</si>
  <si>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</si>
  <si>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</si>
  <si>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</si>
  <si>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</si>
  <si>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</si>
  <si>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</si>
  <si>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</si>
  <si>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</si>
  <si>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</si>
  <si>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</si>
  <si>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</si>
  <si>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</si>
  <si>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</si>
  <si>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</si>
  <si>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</si>
  <si>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</si>
  <si>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</si>
  <si>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</si>
  <si>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</si>
  <si>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</si>
  <si>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</si>
  <si>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</si>
  <si>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</si>
  <si>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</si>
  <si>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</si>
  <si>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</si>
  <si>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</si>
  <si>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</si>
  <si>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</si>
  <si>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</si>
  <si>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</si>
  <si>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</si>
  <si>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</si>
  <si>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</si>
  <si>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</si>
  <si>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</si>
  <si>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</si>
  <si>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</si>
  <si>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</si>
  <si>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</si>
  <si>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</si>
  <si>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</si>
  <si>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</si>
  <si>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</si>
  <si>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</si>
  <si>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</si>
  <si>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</si>
  <si>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</si>
  <si>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</si>
  <si>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</si>
  <si>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</si>
  <si>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</si>
  <si>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</si>
  <si>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</si>
  <si>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</si>
  <si>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</si>
  <si>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</si>
  <si>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</si>
  <si>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</si>
  <si>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</si>
  <si>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</si>
  <si>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</si>
  <si>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</si>
  <si>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</si>
  <si>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</si>
  <si>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</si>
  <si>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</si>
  <si>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</si>
  <si>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</si>
  <si>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</si>
  <si>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</si>
  <si>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</si>
  <si>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</si>
  <si>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</si>
  <si>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</si>
  <si>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</si>
  <si>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</si>
  <si>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</si>
  <si>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</si>
  <si>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</si>
  <si>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</si>
  <si>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</si>
  <si>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</si>
  <si>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</si>
  <si>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</si>
  <si>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</si>
  <si>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</si>
  <si>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</si>
  <si>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</si>
  <si>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</si>
  <si>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</si>
  <si>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</si>
  <si>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</si>
  <si>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</si>
  <si>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</si>
  <si>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</si>
  <si>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</si>
  <si>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</si>
  <si>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</si>
  <si>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</si>
  <si>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</si>
  <si>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</si>
  <si>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</si>
  <si>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</si>
  <si>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</si>
  <si>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</si>
  <si>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</si>
  <si>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</si>
  <si>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</si>
  <si>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</si>
  <si>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</si>
  <si>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</si>
  <si>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</si>
  <si>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</si>
  <si>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</si>
  <si>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</si>
  <si>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</si>
  <si>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</si>
  <si>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</si>
  <si>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</si>
  <si>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</si>
  <si>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</si>
  <si>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</si>
  <si>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</si>
  <si>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</si>
  <si>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</si>
  <si>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</si>
  <si>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</si>
  <si>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</si>
  <si>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</si>
  <si>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</si>
  <si>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</si>
  <si>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</si>
  <si>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</si>
  <si>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</si>
  <si>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</si>
  <si>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</si>
  <si>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</si>
  <si>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</si>
  <si>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</si>
  <si>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</si>
  <si>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</si>
  <si>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</si>
  <si>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</si>
  <si>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</si>
  <si>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</si>
  <si>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</si>
  <si>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</si>
  <si>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</si>
  <si>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</si>
  <si>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</si>
  <si>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</si>
  <si>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</si>
  <si>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</si>
  <si>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</si>
  <si>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</si>
  <si>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</si>
  <si>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</si>
  <si>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</si>
  <si>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</si>
  <si>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</si>
  <si>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</si>
  <si>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</si>
  <si>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</si>
  <si>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</si>
  <si>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</si>
  <si>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</si>
  <si>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</si>
  <si>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</si>
  <si>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</si>
  <si>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</si>
  <si>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</si>
  <si>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</si>
  <si>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</si>
  <si>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</si>
  <si>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</si>
  <si>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</si>
  <si>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</si>
  <si>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</si>
  <si>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</si>
  <si>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</si>
  <si>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</si>
  <si>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</si>
  <si>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</si>
  <si>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</si>
  <si>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</si>
  <si>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</si>
  <si>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</si>
  <si>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</si>
  <si>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</si>
  <si>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</si>
  <si>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</si>
  <si>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</si>
  <si>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</si>
  <si>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</si>
  <si>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</si>
  <si>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</si>
  <si>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</si>
  <si>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</si>
  <si>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</si>
  <si>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</si>
  <si>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</si>
  <si>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</si>
  <si>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</si>
  <si>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</si>
  <si>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</si>
  <si>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</si>
  <si>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</si>
  <si>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</si>
  <si>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</si>
  <si>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</si>
  <si>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</si>
  <si>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</si>
  <si>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</si>
  <si>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</si>
  <si>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</si>
  <si>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</si>
  <si>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</si>
  <si>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</si>
  <si>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</si>
  <si>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</si>
  <si>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</si>
  <si>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</si>
  <si>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</si>
  <si>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</si>
  <si>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</si>
  <si>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</si>
  <si>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</si>
  <si>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</si>
  <si>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</si>
  <si>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</si>
  <si>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</si>
  <si>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</si>
  <si>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</si>
  <si>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</si>
  <si>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</si>
  <si>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</si>
  <si>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</si>
  <si>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</si>
  <si>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</si>
  <si>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</si>
  <si>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</si>
  <si>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</si>
  <si>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</si>
  <si>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</si>
  <si>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</si>
  <si>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</si>
  <si>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</si>
  <si>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</si>
  <si>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</si>
  <si>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</si>
  <si>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</si>
  <si>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</si>
  <si>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</si>
  <si>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</si>
  <si>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</si>
  <si>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</si>
  <si>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</si>
  <si>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</si>
  <si>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</si>
  <si>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</si>
  <si>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</si>
  <si>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</si>
  <si>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</si>
  <si>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</si>
  <si>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</si>
  <si>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</si>
  <si>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</si>
  <si>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</si>
  <si>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</si>
  <si>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</si>
  <si>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</si>
  <si>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</si>
  <si>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</si>
  <si>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</si>
  <si>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</si>
  <si>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</si>
  <si>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</si>
  <si>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</si>
  <si>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</si>
  <si>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</si>
  <si>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</si>
  <si>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</si>
  <si>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</si>
  <si>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</si>
  <si>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</si>
  <si>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</si>
  <si>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</si>
  <si>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</si>
  <si>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</si>
  <si>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</si>
  <si>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</si>
  <si>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</si>
  <si>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</si>
  <si>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</si>
  <si>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</si>
  <si>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</si>
  <si>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</si>
  <si>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</si>
  <si>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</si>
  <si>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</si>
  <si>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</si>
  <si>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</si>
  <si>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</si>
  <si>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</si>
  <si>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</si>
  <si>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</si>
  <si>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</si>
  <si>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</si>
  <si>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</si>
  <si>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</si>
  <si>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</si>
  <si>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</si>
  <si>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</si>
  <si>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</si>
  <si>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</si>
  <si>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</si>
  <si>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</si>
  <si>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</si>
  <si>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</si>
  <si>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</si>
  <si>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</si>
  <si>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</si>
  <si>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</si>
  <si>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</si>
  <si>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</si>
  <si>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</si>
  <si>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</si>
  <si>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</si>
  <si>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</si>
  <si>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</si>
  <si>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</si>
  <si>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</si>
  <si>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</si>
  <si>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</si>
  <si>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</si>
  <si>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</si>
  <si>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</si>
  <si>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</si>
  <si>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</si>
  <si>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</si>
  <si>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</si>
  <si>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</si>
  <si>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</si>
  <si>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</si>
  <si>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</si>
  <si>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</si>
  <si>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</si>
  <si>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</si>
  <si>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</si>
  <si>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</si>
  <si>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</si>
  <si>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</si>
  <si>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</si>
  <si>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</si>
  <si>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</si>
  <si>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</si>
  <si>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</si>
  <si>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</si>
  <si>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</si>
  <si>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</si>
  <si>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</si>
  <si>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</si>
  <si>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</si>
  <si>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</si>
  <si>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</si>
  <si>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</si>
  <si>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</si>
  <si>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</si>
  <si>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</si>
  <si>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</si>
  <si>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</si>
  <si>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</si>
  <si>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</si>
  <si>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</si>
  <si>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</si>
  <si>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</si>
  <si>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</si>
  <si>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</si>
  <si>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</si>
  <si>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</si>
  <si>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</si>
  <si>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</si>
  <si>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</si>
  <si>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</si>
  <si>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</si>
  <si>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</si>
  <si>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</si>
  <si>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</si>
  <si>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</si>
  <si>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</si>
  <si>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</si>
  <si>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</si>
  <si>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</si>
  <si>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</si>
  <si>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</si>
  <si>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</si>
  <si>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</si>
  <si>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</si>
  <si>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</si>
  <si>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</si>
  <si>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</si>
  <si>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</si>
  <si>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</si>
  <si>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</si>
  <si>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</si>
  <si>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</si>
  <si>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</si>
  <si>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</si>
  <si>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</si>
  <si>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</si>
  <si>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</si>
  <si>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</si>
  <si>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</si>
  <si>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</si>
  <si>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</si>
  <si>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</si>
  <si>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</si>
  <si>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</si>
  <si>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</si>
  <si>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</si>
  <si>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</si>
  <si>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</si>
  <si>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</si>
  <si>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</si>
  <si>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</si>
  <si>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</si>
  <si>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</si>
  <si>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</si>
  <si>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</si>
  <si>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</si>
  <si>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</si>
  <si>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</si>
  <si>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</si>
  <si>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</si>
  <si>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</si>
  <si>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</si>
  <si>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</si>
  <si>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</si>
  <si>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</si>
  <si>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</si>
  <si>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</si>
  <si>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</si>
  <si>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</si>
  <si>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</si>
  <si>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</si>
  <si>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</si>
  <si>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</si>
  <si>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</si>
  <si>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</si>
  <si>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</si>
  <si>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</si>
  <si>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</si>
  <si>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</si>
  <si>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</si>
  <si>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</si>
  <si>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</si>
  <si>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</si>
  <si>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</si>
  <si>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</si>
  <si>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</si>
  <si>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</si>
  <si>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</si>
  <si>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</si>
  <si>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</si>
  <si>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</si>
  <si>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</si>
  <si>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</si>
  <si>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</si>
  <si>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</si>
  <si>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</si>
  <si>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</si>
  <si>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</si>
  <si>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</si>
  <si>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</si>
  <si>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</si>
  <si>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</si>
  <si>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</si>
  <si>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</si>
  <si>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</si>
  <si>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</si>
  <si>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</si>
  <si>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</si>
  <si>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</si>
  <si>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</si>
  <si>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</si>
  <si>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</si>
  <si>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</si>
  <si>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</si>
  <si>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</si>
  <si>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</si>
  <si>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</si>
  <si>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</si>
  <si>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</si>
  <si>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</si>
  <si>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</si>
  <si>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</si>
  <si>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</si>
  <si>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</si>
  <si>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</si>
  <si>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</si>
  <si>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</si>
  <si>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</si>
  <si>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</si>
  <si>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</si>
  <si>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</si>
  <si>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</si>
  <si>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</si>
  <si>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</si>
  <si>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</si>
  <si>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</si>
  <si>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</si>
  <si>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</si>
  <si>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</si>
  <si>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</si>
  <si>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</si>
  <si>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</si>
  <si>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</si>
  <si>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</si>
  <si>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</si>
  <si>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</si>
  <si>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</si>
  <si>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</si>
  <si>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</si>
  <si>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</si>
  <si>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</si>
  <si>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</si>
  <si>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</si>
  <si>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</si>
  <si>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</si>
  <si>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</si>
  <si>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</si>
  <si>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</si>
  <si>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</si>
  <si>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</si>
  <si>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</si>
  <si>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</si>
  <si>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</si>
  <si>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</si>
  <si>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</si>
  <si>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</si>
  <si>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</si>
  <si>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</si>
  <si>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</si>
  <si>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</si>
  <si>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</si>
  <si>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</si>
  <si>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</si>
  <si>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</si>
  <si>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</si>
  <si>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</si>
  <si>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</si>
  <si>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</si>
  <si>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</si>
  <si>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</si>
  <si>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</si>
  <si>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</si>
  <si>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</si>
  <si>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</si>
  <si>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</si>
  <si>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</si>
  <si>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</si>
  <si>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</si>
  <si>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</si>
  <si>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</si>
  <si>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</si>
  <si>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</si>
  <si>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</si>
  <si>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</si>
  <si>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</si>
  <si>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</si>
  <si>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</si>
  <si>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</si>
  <si>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</si>
  <si>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</si>
  <si>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</si>
  <si>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</si>
  <si>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</si>
  <si>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</si>
  <si>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</si>
  <si>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</si>
  <si>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</si>
  <si>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</si>
  <si>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</si>
  <si>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</si>
  <si>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</si>
  <si>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</si>
  <si>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</si>
  <si>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</si>
  <si>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</si>
  <si>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</si>
  <si>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</si>
  <si>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</si>
  <si>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</si>
  <si>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</si>
  <si>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</si>
  <si>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</si>
  <si>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</si>
  <si>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</si>
  <si>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</si>
  <si>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</si>
  <si>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</si>
  <si>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</si>
  <si>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</si>
  <si>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</si>
  <si>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</si>
  <si>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</si>
  <si>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</si>
  <si>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</si>
  <si>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</si>
  <si>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</si>
  <si>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</si>
  <si>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</si>
  <si>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</si>
  <si>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</si>
  <si>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</si>
  <si>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</si>
  <si>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</si>
  <si>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</si>
  <si>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</si>
  <si>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</si>
  <si>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</si>
  <si>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</si>
  <si>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</si>
  <si>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</si>
  <si>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</si>
  <si>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</si>
  <si>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</si>
  <si>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</si>
  <si>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</si>
  <si>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</si>
  <si>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</si>
  <si>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</si>
  <si>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</si>
  <si>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</si>
  <si>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</si>
  <si>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</si>
  <si>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</si>
  <si>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</si>
  <si>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</si>
  <si>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</si>
  <si>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</si>
  <si>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</si>
  <si>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</si>
  <si>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</si>
  <si>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</si>
  <si>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</si>
  <si>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</si>
  <si>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</si>
  <si>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</si>
  <si>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</si>
  <si>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</si>
  <si>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</si>
  <si>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</si>
  <si>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</si>
  <si>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</si>
  <si>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</si>
  <si>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</si>
  <si>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</si>
  <si>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</si>
  <si>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</si>
  <si>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</si>
  <si>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</si>
  <si>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</si>
  <si>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</si>
  <si>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</si>
  <si>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</si>
  <si>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</si>
  <si>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</si>
  <si>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</si>
  <si>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</si>
  <si>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</si>
  <si>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</si>
  <si>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</si>
  <si>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</si>
  <si>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</si>
  <si>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</si>
  <si>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</si>
  <si>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</si>
  <si>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</si>
  <si>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</si>
  <si>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</si>
  <si>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</si>
  <si>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</si>
  <si>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</si>
  <si>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</si>
  <si>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</si>
  <si>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</si>
  <si>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</si>
  <si>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</si>
  <si>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</si>
  <si>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</si>
  <si>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</si>
  <si>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</si>
  <si>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</si>
  <si>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</si>
  <si>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</si>
  <si>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</si>
  <si>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</si>
  <si>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</si>
  <si>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</si>
  <si>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</si>
  <si>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</si>
  <si>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</si>
  <si>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</si>
  <si>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</si>
  <si>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</si>
  <si>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</si>
  <si>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</si>
  <si>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</si>
  <si>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</si>
  <si>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</si>
  <si>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</si>
  <si>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</si>
  <si>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</si>
  <si>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</si>
  <si>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</si>
  <si>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</si>
  <si>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</si>
  <si>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</si>
  <si>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</si>
  <si>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</si>
  <si>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</si>
  <si>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</si>
  <si>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</si>
  <si>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</si>
  <si>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</si>
  <si>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</si>
  <si>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</si>
  <si>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</si>
  <si>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</si>
  <si>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</si>
  <si>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</si>
  <si>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</si>
  <si>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</si>
  <si>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</si>
  <si>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</si>
  <si>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</si>
  <si>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</si>
  <si>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</si>
  <si>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</si>
  <si>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</si>
  <si>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</si>
  <si>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</si>
  <si>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</si>
  <si>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</si>
  <si>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</si>
  <si>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</si>
  <si>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</si>
  <si>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</si>
  <si>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</si>
  <si>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</si>
  <si>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</si>
  <si>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</si>
  <si>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</si>
  <si>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</si>
  <si>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</si>
  <si>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</si>
  <si>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</si>
  <si>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</si>
  <si>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</si>
  <si>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</si>
  <si>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</si>
  <si>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</si>
  <si>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</si>
  <si>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</si>
  <si>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</si>
  <si>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</si>
  <si>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</si>
  <si>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</si>
  <si>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</si>
  <si>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</si>
  <si>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</si>
  <si>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</si>
  <si>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</si>
  <si>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</si>
  <si>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</si>
  <si>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</si>
  <si>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</si>
  <si>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</si>
  <si>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</si>
  <si>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</si>
  <si>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</si>
  <si>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</si>
  <si>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</si>
  <si>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</si>
  <si>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</si>
  <si>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</si>
  <si>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</si>
  <si>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</si>
  <si>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</si>
  <si>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</si>
  <si>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</si>
  <si>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</si>
  <si>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</si>
  <si>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</si>
  <si>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</si>
  <si>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</si>
  <si>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</si>
  <si>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</si>
  <si>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</si>
  <si>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</si>
  <si>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</si>
  <si>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</si>
  <si>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</si>
  <si>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</si>
  <si>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</si>
  <si>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</si>
  <si>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</si>
  <si>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</si>
  <si>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</si>
  <si>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</si>
  <si>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</si>
  <si>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</si>
  <si>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</si>
  <si>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</si>
  <si>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</si>
  <si>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</si>
  <si>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</si>
  <si>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</si>
  <si>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</si>
  <si>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</si>
  <si>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</si>
  <si>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</si>
  <si>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</si>
  <si>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</si>
  <si>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</si>
  <si>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</si>
  <si>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</si>
  <si>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</si>
  <si>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</si>
  <si>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</si>
  <si>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</si>
  <si>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</si>
  <si>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</si>
  <si>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</si>
  <si>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</si>
  <si>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</si>
  <si>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</si>
  <si>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</si>
  <si>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</si>
  <si>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</si>
  <si>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</si>
  <si>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</si>
  <si>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</si>
  <si>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</si>
  <si>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</si>
  <si>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</si>
  <si>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</si>
  <si>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</si>
  <si>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</si>
  <si>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</si>
  <si>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</si>
  <si>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</si>
  <si>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</si>
  <si>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</si>
  <si>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</si>
  <si>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</si>
  <si>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</si>
  <si>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</si>
  <si>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</si>
  <si>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</si>
  <si>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</si>
  <si>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</si>
  <si>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</si>
  <si>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</si>
  <si>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</si>
  <si>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</si>
  <si>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</si>
  <si>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</si>
  <si>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</si>
  <si>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</si>
  <si>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</si>
  <si>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</si>
  <si>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</si>
  <si>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</si>
  <si>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</si>
  <si>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</si>
  <si>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</si>
  <si>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</si>
  <si>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</si>
  <si>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</si>
  <si>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</si>
  <si>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</si>
  <si>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</si>
  <si>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</si>
  <si>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</si>
  <si>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</si>
  <si>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</si>
  <si>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</si>
  <si>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</si>
  <si>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</si>
  <si>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</si>
  <si>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</si>
  <si>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</si>
  <si>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</si>
  <si>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</si>
  <si>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</si>
  <si>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</si>
  <si>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</si>
  <si>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</si>
  <si>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</si>
  <si>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</si>
  <si>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</si>
  <si>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</si>
  <si>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</si>
  <si>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</si>
  <si>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</si>
  <si>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</si>
  <si>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</si>
  <si>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</si>
  <si>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</si>
  <si>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</si>
  <si>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</si>
  <si>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</si>
  <si>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</si>
  <si>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</si>
  <si>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</si>
  <si>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</si>
  <si>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</si>
  <si>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</si>
  <si>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</si>
  <si>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</si>
  <si>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</si>
  <si>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</si>
  <si>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</si>
  <si>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</si>
  <si>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</si>
  <si>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</si>
  <si>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</si>
  <si>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</si>
  <si>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</si>
  <si>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</si>
  <si>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</si>
  <si>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</si>
  <si>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</si>
  <si>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</si>
  <si>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</si>
  <si>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</si>
  <si>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</si>
  <si>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</si>
  <si>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</si>
  <si>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</si>
  <si>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</si>
  <si>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</si>
  <si>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</si>
  <si>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</si>
  <si>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</si>
  <si>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</si>
  <si>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</si>
  <si>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</si>
  <si>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</si>
  <si>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</si>
  <si>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</si>
  <si>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</si>
  <si>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</si>
  <si>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</si>
  <si>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</si>
  <si>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</si>
  <si>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</si>
  <si>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</si>
  <si>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</si>
  <si>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</si>
  <si>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</si>
  <si>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</si>
  <si>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</si>
  <si>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</si>
  <si>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</si>
  <si>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</si>
  <si>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</si>
  <si>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</si>
  <si>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</si>
  <si>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</si>
  <si>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</si>
  <si>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</si>
  <si>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</si>
  <si>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</si>
  <si>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</si>
  <si>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</si>
  <si>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</si>
  <si>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</si>
  <si>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</si>
  <si>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</si>
  <si>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</si>
  <si>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</si>
  <si>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</si>
  <si>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</si>
  <si>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</si>
  <si>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</si>
  <si>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</si>
  <si>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</si>
  <si>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</si>
  <si>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</si>
  <si>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</si>
  <si>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</si>
  <si>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</si>
  <si>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</si>
  <si>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</si>
  <si>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</si>
  <si>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</si>
  <si>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</si>
  <si>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</si>
  <si>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</si>
  <si>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</si>
  <si>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</si>
  <si>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</si>
  <si>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</si>
  <si>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</si>
  <si>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</si>
  <si>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</si>
  <si>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</si>
  <si>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</si>
  <si>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</si>
  <si>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</si>
  <si>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</si>
  <si>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</si>
  <si>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</si>
  <si>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</si>
  <si>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</si>
  <si>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</si>
  <si>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</si>
  <si>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</si>
  <si>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</si>
  <si>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</si>
  <si>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</si>
  <si>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</si>
  <si>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</si>
  <si>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</si>
  <si>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</si>
  <si>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</si>
  <si>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</si>
  <si>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</si>
  <si>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</si>
  <si>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</si>
  <si>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</si>
  <si>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</si>
  <si>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</si>
  <si>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</si>
  <si>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</si>
  <si>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</si>
  <si>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</si>
  <si>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</si>
  <si>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</si>
  <si>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</si>
  <si>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</si>
  <si>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</si>
  <si>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</si>
  <si>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</si>
  <si>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</si>
  <si>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</si>
  <si>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</si>
  <si>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</si>
  <si>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</si>
  <si>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</si>
  <si>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</si>
  <si>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</si>
  <si>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</si>
  <si>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</si>
  <si>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</si>
  <si>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</si>
  <si>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</si>
  <si>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</si>
  <si>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</si>
  <si>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</si>
  <si>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</si>
  <si>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</si>
  <si>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</si>
  <si>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</si>
  <si>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</si>
  <si>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</si>
  <si>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</si>
  <si>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</si>
  <si>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</si>
  <si>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</si>
  <si>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</si>
  <si>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</si>
  <si>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</si>
  <si>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</si>
  <si>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</si>
  <si>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</si>
  <si>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</si>
  <si>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</si>
  <si>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</si>
  <si>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</si>
  <si>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</si>
  <si>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</si>
  <si>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</si>
  <si>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</si>
  <si>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</si>
  <si>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</si>
  <si>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</si>
  <si>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</si>
  <si>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</si>
  <si>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</si>
  <si>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</si>
  <si>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</si>
  <si>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</si>
  <si>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</si>
  <si>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</si>
  <si>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</si>
  <si>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</si>
  <si>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</si>
  <si>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</si>
  <si>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</si>
  <si>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</si>
  <si>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</si>
  <si>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</si>
  <si>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</si>
  <si>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</si>
  <si>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</si>
  <si>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</si>
  <si>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</si>
  <si>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</si>
  <si>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</si>
  <si>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</si>
  <si>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</si>
  <si>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</si>
  <si>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</si>
  <si>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</si>
  <si>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</si>
  <si>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</si>
  <si>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</si>
  <si>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</si>
  <si>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</si>
  <si>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</si>
  <si>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</si>
  <si>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</si>
  <si>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</si>
  <si>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</si>
  <si>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</si>
  <si>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</si>
  <si>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</si>
  <si>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</si>
  <si>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</si>
  <si>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</si>
  <si>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</si>
  <si>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</si>
  <si>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</si>
  <si>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</si>
  <si>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</si>
  <si>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</si>
  <si>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</si>
  <si>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</si>
  <si>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</si>
  <si>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</si>
  <si>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</si>
  <si>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</si>
  <si>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</si>
  <si>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</si>
  <si>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</si>
  <si>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</si>
  <si>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</si>
  <si>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</si>
  <si>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</si>
  <si>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</si>
  <si>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</si>
  <si>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</si>
  <si>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</si>
  <si>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</si>
  <si>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</si>
  <si>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</si>
  <si>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</si>
  <si>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</si>
  <si>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</si>
  <si>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</si>
  <si>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</si>
  <si>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</si>
  <si>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</si>
  <si>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</si>
  <si>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</si>
  <si>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</si>
  <si>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</si>
  <si>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</si>
  <si>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</si>
  <si>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</si>
  <si>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</si>
  <si>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</si>
  <si>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</si>
  <si>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</si>
  <si>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</si>
  <si>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</si>
  <si>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</si>
  <si>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</si>
  <si>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</si>
  <si>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</si>
  <si>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</si>
  <si>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</si>
  <si>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</si>
  <si>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</si>
  <si>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</si>
  <si>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</si>
  <si>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</si>
  <si>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</si>
  <si>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</si>
  <si>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</si>
  <si>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</si>
  <si>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</si>
  <si>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</si>
  <si>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</si>
  <si>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</si>
  <si>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</si>
  <si>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</si>
  <si>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</si>
  <si>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</si>
  <si>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</si>
  <si>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</si>
  <si>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</si>
  <si>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</si>
  <si>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</si>
  <si>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</si>
  <si>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</si>
  <si>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</si>
  <si>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</si>
  <si>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</si>
  <si>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</si>
  <si>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</si>
  <si>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</si>
  <si>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</si>
  <si>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</si>
  <si>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</si>
  <si>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</si>
  <si>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</si>
  <si>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</si>
  <si>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</si>
  <si>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</si>
  <si>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</si>
  <si>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</si>
  <si>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</si>
  <si>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</si>
  <si>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</si>
  <si>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</si>
  <si>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</si>
  <si>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</si>
  <si>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</si>
  <si>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</si>
  <si>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</si>
  <si>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</si>
  <si>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</si>
  <si>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</si>
  <si>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</si>
  <si>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</si>
  <si>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</si>
  <si>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</si>
  <si>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</si>
  <si>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</si>
  <si>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</si>
  <si>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</si>
  <si>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</si>
  <si>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</si>
  <si>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</si>
  <si>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</si>
  <si>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</si>
  <si>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</si>
  <si>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</si>
  <si>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</si>
  <si>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</si>
  <si>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</si>
  <si>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</si>
  <si>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</si>
  <si>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</si>
  <si>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</si>
  <si>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</si>
  <si>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</si>
  <si>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</si>
  <si>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</si>
  <si>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</si>
  <si>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</si>
  <si>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</si>
  <si>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</si>
  <si>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</si>
  <si>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</si>
  <si>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</si>
  <si>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</si>
  <si>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</si>
  <si>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</si>
  <si>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</si>
  <si>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</si>
  <si>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</si>
  <si>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</si>
  <si>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</si>
  <si>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</si>
  <si>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</si>
  <si>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</si>
  <si>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</si>
  <si>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</si>
  <si>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</si>
  <si>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</si>
  <si>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</si>
  <si>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</si>
  <si>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</si>
  <si>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</si>
  <si>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</si>
  <si>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</si>
  <si>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</si>
  <si>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</si>
  <si>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</si>
  <si>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</si>
  <si>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</si>
  <si>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</si>
  <si>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</si>
  <si>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</si>
  <si>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</si>
  <si>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</si>
  <si>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</si>
  <si>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</si>
  <si>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</si>
  <si>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</si>
  <si>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</si>
  <si>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</si>
  <si>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</si>
  <si>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</si>
  <si>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</si>
  <si>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</si>
  <si>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</si>
  <si>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</si>
  <si>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</si>
  <si>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</si>
  <si>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</si>
  <si>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</si>
  <si>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</si>
  <si>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</si>
  <si>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</si>
  <si>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</si>
  <si>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</si>
  <si>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</si>
  <si>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</si>
  <si>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</si>
  <si>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</si>
  <si>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</si>
  <si>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</si>
  <si>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</si>
  <si>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</si>
  <si>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</si>
  <si>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</si>
  <si>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</si>
  <si>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</si>
  <si>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</si>
  <si>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</si>
  <si>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</si>
  <si>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</si>
  <si>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</si>
  <si>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</si>
  <si>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</si>
  <si>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</si>
  <si>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</si>
  <si>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</si>
  <si>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</si>
  <si>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</si>
  <si>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</si>
  <si>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</si>
  <si>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</si>
  <si>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</si>
  <si>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</si>
  <si>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</si>
  <si>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</si>
  <si>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</si>
  <si>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</si>
  <si>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</si>
  <si>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</si>
  <si>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</si>
  <si>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</si>
  <si>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</si>
  <si>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</si>
  <si>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</si>
  <si>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</si>
  <si>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</si>
  <si>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</si>
  <si>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</si>
  <si>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</si>
  <si>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</si>
  <si>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</si>
  <si>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</si>
  <si>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</si>
  <si>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</si>
  <si>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</si>
  <si>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</si>
  <si>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</si>
  <si>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</si>
  <si>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</si>
  <si>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</si>
  <si>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</si>
  <si>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</si>
  <si>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</si>
  <si>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</si>
  <si>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</si>
  <si>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</si>
  <si>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</si>
  <si>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</si>
  <si>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</si>
  <si>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</si>
  <si>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</si>
  <si>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</si>
  <si>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</si>
  <si>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</si>
  <si>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</si>
  <si>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</si>
  <si>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</si>
  <si>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</si>
  <si>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</si>
  <si>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</si>
  <si>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</si>
  <si>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</si>
  <si>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</si>
  <si>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</si>
  <si>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</si>
  <si>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</si>
  <si>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</si>
  <si>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</si>
  <si>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</si>
  <si>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</si>
  <si>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</si>
  <si>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</si>
  <si>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</si>
  <si>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</si>
  <si>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</si>
  <si>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</si>
  <si>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</si>
  <si>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</si>
  <si>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</si>
  <si>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</si>
  <si>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</si>
  <si>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</si>
  <si>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</si>
  <si>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</si>
  <si>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</si>
  <si>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</si>
  <si>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</si>
  <si>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</si>
  <si>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</si>
  <si>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</si>
  <si>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</si>
  <si>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</si>
  <si>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</si>
  <si>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</si>
  <si>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</si>
  <si>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</si>
  <si>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</si>
  <si>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</si>
  <si>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</si>
  <si>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</si>
  <si>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</si>
  <si>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</si>
  <si>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</si>
  <si>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</si>
  <si>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</si>
  <si>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</si>
  <si>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</si>
  <si>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</si>
  <si>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</si>
  <si>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</si>
  <si>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</si>
  <si>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</si>
  <si>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</si>
  <si>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</si>
  <si>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</si>
  <si>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</si>
  <si>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</si>
  <si>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</si>
  <si>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</si>
  <si>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</si>
  <si>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</si>
  <si>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</si>
  <si>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</si>
  <si>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</si>
  <si>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</si>
  <si>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</si>
  <si>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</si>
  <si>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</si>
  <si>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</si>
  <si>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</si>
  <si>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</si>
  <si>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</si>
  <si>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</si>
  <si>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</si>
  <si>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</si>
  <si>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</si>
  <si>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</si>
  <si>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</si>
  <si>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</si>
  <si>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</si>
  <si>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</si>
  <si>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</si>
  <si>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</si>
  <si>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</si>
  <si>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</si>
  <si>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</si>
  <si>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</si>
  <si>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</si>
  <si>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</si>
  <si>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</si>
  <si>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</si>
  <si>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</si>
  <si>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</si>
  <si>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</si>
  <si>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</si>
  <si>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</si>
  <si>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</si>
  <si>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</si>
  <si>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</si>
  <si>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</si>
  <si>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</si>
  <si>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</si>
  <si>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</si>
  <si>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</si>
  <si>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</si>
  <si>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</si>
  <si>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</si>
  <si>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</si>
  <si>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</si>
  <si>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</si>
  <si>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</si>
  <si>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</si>
  <si>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</si>
  <si>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</si>
  <si>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</si>
  <si>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</si>
  <si>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</si>
  <si>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</si>
  <si>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</si>
  <si>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</si>
  <si>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</si>
  <si>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</si>
  <si>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</si>
  <si>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</si>
  <si>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</si>
  <si>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</si>
  <si>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</si>
  <si>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</si>
  <si>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</si>
  <si>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</si>
  <si>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</si>
  <si>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</si>
  <si>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</si>
  <si>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</si>
  <si>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</si>
  <si>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</si>
  <si>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</si>
  <si>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</si>
  <si>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</si>
  <si>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</si>
  <si>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</si>
  <si>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</si>
  <si>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</si>
  <si>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</si>
  <si>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</si>
  <si>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</si>
  <si>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</si>
  <si>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</si>
  <si>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</si>
  <si>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</si>
  <si>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</si>
  <si>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</si>
  <si>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</si>
  <si>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</si>
  <si>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</si>
  <si>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</si>
  <si>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</si>
  <si>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</si>
  <si>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</si>
  <si>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</si>
  <si>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</si>
  <si>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</si>
  <si>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</si>
  <si>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</si>
  <si>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</si>
  <si>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</si>
  <si>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</si>
  <si>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</si>
  <si>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</si>
  <si>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</si>
  <si>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</si>
  <si>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</si>
  <si>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</si>
  <si>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</si>
  <si>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</si>
  <si>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</si>
  <si>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</si>
  <si>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</si>
  <si>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</si>
  <si>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</si>
  <si>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</si>
  <si>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</si>
  <si>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</si>
  <si>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</si>
  <si>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</si>
  <si>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</si>
  <si>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</si>
  <si>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</si>
  <si>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</si>
  <si>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</si>
  <si>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</si>
  <si>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</si>
  <si>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</si>
  <si>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</si>
  <si>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</si>
  <si>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</si>
  <si>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</si>
  <si>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</si>
  <si>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</si>
  <si>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</si>
  <si>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</si>
  <si>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</si>
  <si>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</si>
  <si>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</si>
  <si>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</si>
  <si>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</si>
  <si>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</si>
  <si>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</si>
  <si>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</si>
  <si>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</si>
  <si>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</si>
  <si>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</si>
  <si>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</si>
  <si>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</si>
  <si>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</si>
  <si>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</si>
  <si>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</si>
  <si>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</si>
  <si>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</si>
  <si>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</si>
  <si>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</si>
  <si>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</si>
  <si>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</si>
  <si>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</si>
  <si>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</si>
  <si>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</si>
  <si>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</si>
  <si>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</si>
  <si>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</si>
  <si>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</si>
  <si>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</si>
  <si>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</si>
  <si>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</si>
  <si>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</si>
  <si>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</si>
  <si>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</si>
  <si>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</si>
  <si>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</si>
  <si>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</si>
  <si>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</si>
  <si>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</si>
  <si>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</si>
  <si>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</si>
  <si>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</si>
  <si>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</si>
  <si>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</si>
  <si>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</si>
  <si>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</si>
  <si>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</si>
  <si>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</si>
  <si>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</si>
  <si>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</si>
  <si>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</si>
  <si>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</si>
  <si>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</si>
  <si>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</si>
  <si>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</si>
  <si>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</si>
  <si>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</si>
  <si>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</si>
  <si>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</si>
  <si>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</si>
  <si>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</si>
  <si>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</si>
  <si>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</si>
  <si>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</si>
  <si>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</si>
  <si>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</si>
  <si>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</si>
  <si>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</si>
  <si>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</si>
  <si>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</si>
  <si>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</si>
  <si>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</si>
  <si>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</si>
  <si>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</si>
  <si>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</si>
  <si>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</si>
  <si>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</si>
  <si>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</si>
  <si>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</si>
  <si>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</si>
  <si>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</si>
  <si>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</si>
  <si>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</si>
  <si>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</si>
  <si>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</si>
  <si>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</si>
  <si>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</si>
  <si>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</si>
  <si>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</si>
  <si>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</si>
  <si>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</si>
  <si>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</si>
  <si>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</si>
  <si>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</si>
  <si>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</si>
  <si>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</si>
  <si>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</si>
  <si>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</si>
  <si>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</si>
  <si>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</si>
  <si>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</si>
  <si>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</si>
  <si>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</si>
  <si>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</si>
  <si>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</si>
  <si>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</si>
  <si>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</si>
  <si>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</si>
  <si>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</si>
  <si>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</si>
  <si>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</si>
  <si>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</si>
  <si>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</si>
  <si>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</si>
  <si>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</si>
  <si>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</si>
  <si>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</si>
  <si>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</si>
  <si>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</si>
  <si>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</si>
  <si>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</si>
  <si>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</si>
  <si>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</si>
  <si>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</si>
  <si>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</si>
  <si>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</si>
  <si>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</si>
  <si>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</si>
  <si>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</si>
  <si>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</si>
  <si>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</si>
  <si>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</si>
  <si>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</si>
  <si>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</si>
  <si>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</si>
  <si>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</si>
  <si>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</si>
  <si>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</si>
  <si>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</si>
  <si>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</si>
  <si>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</si>
  <si>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</si>
  <si>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</si>
  <si>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</si>
  <si>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</si>
  <si>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</si>
  <si>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</si>
  <si>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</si>
  <si>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</si>
  <si>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</si>
  <si>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</si>
  <si>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</si>
  <si>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</si>
  <si>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</si>
  <si>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</si>
  <si>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</si>
  <si>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</si>
  <si>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</si>
  <si>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</si>
  <si>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</si>
  <si>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</si>
  <si>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</si>
  <si>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</si>
  <si>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</si>
  <si>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</si>
  <si>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</si>
  <si>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</si>
  <si>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</si>
  <si>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</si>
  <si>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</si>
  <si>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</si>
  <si>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</si>
  <si>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</si>
  <si>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</si>
  <si>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</si>
  <si>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</si>
  <si>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</si>
  <si>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</si>
  <si>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</si>
  <si>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</si>
  <si>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</si>
  <si>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</si>
  <si>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</si>
  <si>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</si>
  <si>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</si>
  <si>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</si>
  <si>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</si>
  <si>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</si>
  <si>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</si>
  <si>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</si>
  <si>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</si>
  <si>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</si>
  <si>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</si>
  <si>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</si>
  <si>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</si>
  <si>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</si>
  <si>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</si>
  <si>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</si>
  <si>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</si>
  <si>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</si>
  <si>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</si>
  <si>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</si>
  <si>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</si>
  <si>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</si>
  <si>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</si>
  <si>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</si>
  <si>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</si>
  <si>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</si>
  <si>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</si>
  <si>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</si>
  <si>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</si>
  <si>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</si>
  <si>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</si>
  <si>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</si>
  <si>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</si>
  <si>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</si>
  <si>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</si>
  <si>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</si>
  <si>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</si>
  <si>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</si>
  <si>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</si>
  <si>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</si>
  <si>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</si>
  <si>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</si>
  <si>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</si>
  <si>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</si>
  <si>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</si>
  <si>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</si>
  <si>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</si>
  <si>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</si>
  <si>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</si>
  <si>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</si>
  <si>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</si>
  <si>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</si>
  <si>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</si>
  <si>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</si>
  <si>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</si>
  <si>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</si>
  <si>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</si>
  <si>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</si>
  <si>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</si>
  <si>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</si>
  <si>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</si>
  <si>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</si>
  <si>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</si>
  <si>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</si>
  <si>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</si>
  <si>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</si>
  <si>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</si>
  <si>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</si>
  <si>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</si>
  <si>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</si>
  <si>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</si>
  <si>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</si>
  <si>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</si>
  <si>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</si>
  <si>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</si>
  <si>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</si>
  <si>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</si>
  <si>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</si>
  <si>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</si>
  <si>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</si>
  <si>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</si>
  <si>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</si>
  <si>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</si>
  <si>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</si>
  <si>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</si>
  <si>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</si>
  <si>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</si>
  <si>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</si>
  <si>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</si>
  <si>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</si>
  <si>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</si>
  <si>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</si>
  <si>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</si>
  <si>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</si>
  <si>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</si>
  <si>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</si>
  <si>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</si>
  <si>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</si>
  <si>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</si>
  <si>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</si>
  <si>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</si>
  <si>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</si>
  <si>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</si>
  <si>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</si>
  <si>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</si>
  <si>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</si>
  <si>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</si>
  <si>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</si>
  <si>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</si>
  <si>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</si>
  <si>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</si>
  <si>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</si>
  <si>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</si>
  <si>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</si>
  <si>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</si>
  <si>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</si>
  <si>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</si>
  <si>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</si>
  <si>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</si>
  <si>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</si>
  <si>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</si>
  <si>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</si>
  <si>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</si>
  <si>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</si>
  <si>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</si>
  <si>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</si>
  <si>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</si>
  <si>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</si>
  <si>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</si>
  <si>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</si>
  <si>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</si>
  <si>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</si>
  <si>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</si>
  <si>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</si>
  <si>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</si>
  <si>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</si>
  <si>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</si>
  <si>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</si>
  <si>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</si>
  <si>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</si>
  <si>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</si>
  <si>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</si>
  <si>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</si>
  <si>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</si>
  <si>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</si>
  <si>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</si>
  <si>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</si>
  <si>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</si>
  <si>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</si>
  <si>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</si>
  <si>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</si>
  <si>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</si>
  <si>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</si>
  <si>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</si>
  <si>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</si>
  <si>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</si>
  <si>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</si>
  <si>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</si>
  <si>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</si>
  <si>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</si>
  <si>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</si>
  <si>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</si>
  <si>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</si>
  <si>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</si>
  <si>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</si>
  <si>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</si>
  <si>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</si>
  <si>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</si>
  <si>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</si>
  <si>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</si>
  <si>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</si>
  <si>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</si>
  <si>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</si>
  <si>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</si>
  <si>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</si>
  <si>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</si>
  <si>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</si>
  <si>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</si>
  <si>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</si>
  <si>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</si>
  <si>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</si>
  <si>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</si>
  <si>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</si>
  <si>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</si>
  <si>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</si>
  <si>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</si>
  <si>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</si>
  <si>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</si>
  <si>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</si>
  <si>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</si>
  <si>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</si>
  <si>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</si>
  <si>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</si>
  <si>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</si>
  <si>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</si>
  <si>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</si>
  <si>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</si>
  <si>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</si>
  <si>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</si>
  <si>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</si>
  <si>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</si>
  <si>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</si>
  <si>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</si>
  <si>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</si>
  <si>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</si>
  <si>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</si>
  <si>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</si>
  <si>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</si>
  <si>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</si>
  <si>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</si>
  <si>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</si>
  <si>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</si>
  <si>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</si>
  <si>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</si>
  <si>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</si>
  <si>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</si>
  <si>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</si>
  <si>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</si>
  <si>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</si>
  <si>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</si>
  <si>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</si>
  <si>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</si>
  <si>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</si>
  <si>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</si>
  <si>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</si>
  <si>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</si>
  <si>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</si>
  <si>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</si>
  <si>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</si>
  <si>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</si>
  <si>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</si>
  <si>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</si>
  <si>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</si>
  <si>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</si>
  <si>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</si>
  <si>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</si>
  <si>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</si>
  <si>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</si>
  <si>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</si>
  <si>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</si>
  <si>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</si>
  <si>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</si>
  <si>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</si>
  <si>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</si>
  <si>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</si>
  <si>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</si>
  <si>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</si>
  <si>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</si>
  <si>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</si>
  <si>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</si>
  <si>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</si>
  <si>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</si>
  <si>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</si>
  <si>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</si>
  <si>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</si>
  <si>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</si>
  <si>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</si>
  <si>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</si>
  <si>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</si>
  <si>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</si>
  <si>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</si>
  <si>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</si>
  <si>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</si>
  <si>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</si>
  <si>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</si>
  <si>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</si>
  <si>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</si>
  <si>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</si>
  <si>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</si>
  <si>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</si>
  <si>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</si>
  <si>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</si>
  <si>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</si>
  <si>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</si>
  <si>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</si>
  <si>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</si>
  <si>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</si>
  <si>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</si>
  <si>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</si>
  <si>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</si>
  <si>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</si>
  <si>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</si>
  <si>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</si>
  <si>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</si>
  <si>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</si>
  <si>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</si>
  <si>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</si>
  <si>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</si>
  <si>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</si>
  <si>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</si>
  <si>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</si>
  <si>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</si>
  <si>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</si>
  <si>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</si>
  <si>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</si>
  <si>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</si>
  <si>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</si>
  <si>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</si>
  <si>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</si>
  <si>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</si>
  <si>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</si>
  <si>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</si>
  <si>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</si>
  <si>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</si>
  <si>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</si>
  <si>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</si>
  <si>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</si>
  <si>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</si>
  <si>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</si>
  <si>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</si>
  <si>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</si>
  <si>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</si>
  <si>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</si>
  <si>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</si>
  <si>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</si>
  <si>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</si>
  <si>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</si>
  <si>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</si>
  <si>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</si>
  <si>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</si>
  <si>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</si>
  <si>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</si>
  <si>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</si>
  <si>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</si>
  <si>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</si>
  <si>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</si>
  <si>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</si>
  <si>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</si>
  <si>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</si>
  <si>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</si>
  <si>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</si>
  <si>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</si>
  <si>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</si>
  <si>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</si>
  <si>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</si>
  <si>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</si>
  <si>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</si>
  <si>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</si>
  <si>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</si>
  <si>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</si>
  <si>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</si>
  <si>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</si>
  <si>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</si>
  <si>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</si>
  <si>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</si>
  <si>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</si>
  <si>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</si>
  <si>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</si>
  <si>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</si>
  <si>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</si>
  <si>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</si>
  <si>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</si>
  <si>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</si>
  <si>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</si>
  <si>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</si>
  <si>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</si>
  <si>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</si>
  <si>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</si>
  <si>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</si>
  <si>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</si>
  <si>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</si>
  <si>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</si>
  <si>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</si>
  <si>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</si>
  <si>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</si>
  <si>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</si>
  <si>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</si>
  <si>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</si>
  <si>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</si>
  <si>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</si>
  <si>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</si>
  <si>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</si>
  <si>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</si>
  <si>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</si>
  <si>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</si>
  <si>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</si>
  <si>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</si>
  <si>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</si>
  <si>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</si>
  <si>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</si>
  <si>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</si>
  <si>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</si>
  <si>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</si>
  <si>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</si>
  <si>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</si>
  <si>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</si>
  <si>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</si>
  <si>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</si>
  <si>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</si>
  <si>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</si>
  <si>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</si>
  <si>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</si>
  <si>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</si>
  <si>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</si>
  <si>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</si>
  <si>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</si>
  <si>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</si>
  <si>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</si>
  <si>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</si>
  <si>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</si>
  <si>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</si>
  <si>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</si>
  <si>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</si>
  <si>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</si>
  <si>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</si>
  <si>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</si>
  <si>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</si>
  <si>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</si>
  <si>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</si>
  <si>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</si>
  <si>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</si>
  <si>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</si>
  <si>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</si>
  <si>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</si>
  <si>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</si>
  <si>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</si>
  <si>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</si>
  <si>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</si>
  <si>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</si>
  <si>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</si>
  <si>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</si>
  <si>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</si>
  <si>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</si>
  <si>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</si>
  <si>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</si>
  <si>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</si>
  <si>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</si>
  <si>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</si>
  <si>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</si>
  <si>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</si>
  <si>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</si>
  <si>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</si>
  <si>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</si>
  <si>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</si>
  <si>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</si>
  <si>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</si>
  <si>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</si>
  <si>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</si>
  <si>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</si>
  <si>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</si>
  <si>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</si>
  <si>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</si>
  <si>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</si>
  <si>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</si>
  <si>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</si>
  <si>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</si>
  <si>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</si>
  <si>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</si>
  <si>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</si>
  <si>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</si>
  <si>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</si>
  <si>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</si>
  <si>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</si>
  <si>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</si>
  <si>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</si>
  <si>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</si>
  <si>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</si>
  <si>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</si>
  <si>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</si>
  <si>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</si>
  <si>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</si>
  <si>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</si>
  <si>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</si>
  <si>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</si>
  <si>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</si>
  <si>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</si>
  <si>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</si>
  <si>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</si>
  <si>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</si>
  <si>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</si>
  <si>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</si>
  <si>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</si>
  <si>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</si>
  <si>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</si>
  <si>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</si>
  <si>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</si>
  <si>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</si>
  <si>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</si>
  <si>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</si>
  <si>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</si>
  <si>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</si>
  <si>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</si>
  <si>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</si>
  <si>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</si>
  <si>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</si>
  <si>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</si>
  <si>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</si>
  <si>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</si>
  <si>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</si>
  <si>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</si>
  <si>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</si>
  <si>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</si>
  <si>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</si>
  <si>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</si>
  <si>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</si>
  <si>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</si>
  <si>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</si>
  <si>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</si>
  <si>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</si>
  <si>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</si>
  <si>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</si>
  <si>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</si>
  <si>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</si>
  <si>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</si>
  <si>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</si>
  <si>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</si>
  <si>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</si>
  <si>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</si>
  <si>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</si>
  <si>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</si>
  <si>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</si>
  <si>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</si>
  <si>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</si>
  <si>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</si>
  <si>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</si>
  <si>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</si>
  <si>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</si>
  <si>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</si>
  <si>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</si>
  <si>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</si>
  <si>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</si>
  <si>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</si>
  <si>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</si>
  <si>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</si>
  <si>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</si>
  <si>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</si>
  <si>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</si>
  <si>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</si>
  <si>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</si>
  <si>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</si>
  <si>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</si>
  <si>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</si>
  <si>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</si>
  <si>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</si>
  <si>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</si>
  <si>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</si>
  <si>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</si>
  <si>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</si>
  <si>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</si>
  <si>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</si>
  <si>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</si>
  <si>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</si>
  <si>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</si>
  <si>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</si>
  <si>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</si>
  <si>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</si>
  <si>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</si>
  <si>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</si>
  <si>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</si>
  <si>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</si>
  <si>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</si>
  <si>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</si>
  <si>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</si>
  <si>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</si>
  <si>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</si>
  <si>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</si>
  <si>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</si>
  <si>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</si>
  <si>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</si>
  <si>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</si>
  <si>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</si>
  <si>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</si>
  <si>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</si>
  <si>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</si>
  <si>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</si>
  <si>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</si>
  <si>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</si>
  <si>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</si>
  <si>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</si>
  <si>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</si>
  <si>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</si>
  <si>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</si>
  <si>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</si>
  <si>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</si>
  <si>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</si>
  <si>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</si>
  <si>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</si>
  <si>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</si>
  <si>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</si>
  <si>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</si>
  <si>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</si>
  <si>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</si>
  <si>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</si>
  <si>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</si>
  <si>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</si>
  <si>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</si>
  <si>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</si>
  <si>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</si>
  <si>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</si>
  <si>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</si>
  <si>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</si>
  <si>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</si>
  <si>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</si>
  <si>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</si>
  <si>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</si>
  <si>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</si>
  <si>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</si>
  <si>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</si>
  <si>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</si>
  <si>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</si>
  <si>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</si>
  <si>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</si>
  <si>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</si>
  <si>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</si>
  <si>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</si>
  <si>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</si>
  <si>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</si>
  <si>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</si>
  <si>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</si>
  <si>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</si>
  <si>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</si>
  <si>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</si>
  <si>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</si>
  <si>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</si>
  <si>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</si>
  <si>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</si>
  <si>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</si>
  <si>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</si>
  <si>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</si>
  <si>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</si>
  <si>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</si>
  <si>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</si>
  <si>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</si>
  <si>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</si>
  <si>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</si>
  <si>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</si>
  <si>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</si>
  <si>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</si>
  <si>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</si>
  <si>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</si>
  <si>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</si>
  <si>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</si>
  <si>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</si>
  <si>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</si>
  <si>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</si>
  <si>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</si>
  <si>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</si>
  <si>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</si>
  <si>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</si>
  <si>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</si>
  <si>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</si>
  <si>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</si>
  <si>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</si>
  <si>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</si>
  <si>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</si>
  <si>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</si>
  <si>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</si>
  <si>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</si>
  <si>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</si>
  <si>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</si>
  <si>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</si>
  <si>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</si>
  <si>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</si>
  <si>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</si>
  <si>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</si>
  <si>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</si>
  <si>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</si>
  <si>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</si>
  <si>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</si>
  <si>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</si>
  <si>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</si>
  <si>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</si>
  <si>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</si>
  <si>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</si>
  <si>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</si>
  <si>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</si>
  <si>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</si>
  <si>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</si>
  <si>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</si>
  <si>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</si>
  <si>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</si>
  <si>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</si>
  <si>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</si>
  <si>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</si>
  <si>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</si>
  <si>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</si>
  <si>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</si>
  <si>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</si>
  <si>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</si>
  <si>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</si>
  <si>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</si>
  <si>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</si>
  <si>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</si>
  <si>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</si>
  <si>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</si>
  <si>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</si>
  <si>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</si>
  <si>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</si>
  <si>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</si>
  <si>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</si>
  <si>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</si>
  <si>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</si>
  <si>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</si>
  <si>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</si>
  <si>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</si>
  <si>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</si>
  <si>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</si>
  <si>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</si>
  <si>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</si>
  <si>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</si>
  <si>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</si>
  <si>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</si>
  <si>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</si>
  <si>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</si>
  <si>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</si>
  <si>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</si>
  <si>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</si>
  <si>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</si>
  <si>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</si>
  <si>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</si>
  <si>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</si>
  <si>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</si>
  <si>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</si>
  <si>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</si>
  <si>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</si>
  <si>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</si>
  <si>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</si>
  <si>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</si>
  <si>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</si>
  <si>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</si>
  <si>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</si>
  <si>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</si>
  <si>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</si>
  <si>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</si>
  <si>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</si>
  <si>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</si>
  <si>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</si>
  <si>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</si>
  <si>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</si>
  <si>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</si>
  <si>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</si>
  <si>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</si>
  <si>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</si>
  <si>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</si>
  <si>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</si>
  <si>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</si>
  <si>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</si>
  <si>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</si>
  <si>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</si>
  <si>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</si>
  <si>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</si>
  <si>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</si>
  <si>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</si>
  <si>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</si>
  <si>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</si>
  <si>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</si>
  <si>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</si>
  <si>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</si>
  <si>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</si>
  <si>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</si>
  <si>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</si>
  <si>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</si>
  <si>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</si>
  <si>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</si>
  <si>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</si>
  <si>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</si>
  <si>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</si>
  <si>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</si>
  <si>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</si>
  <si>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</si>
  <si>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</si>
  <si>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</si>
  <si>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</si>
  <si>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</si>
  <si>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</si>
  <si>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</si>
  <si>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</si>
  <si>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</si>
  <si>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</si>
  <si>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</si>
  <si>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</si>
  <si>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</si>
  <si>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</si>
  <si>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</si>
  <si>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</si>
  <si>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</si>
  <si>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</si>
  <si>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</si>
  <si>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</si>
  <si>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</si>
  <si>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</si>
  <si>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</si>
  <si>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</si>
  <si>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</si>
  <si>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</si>
  <si>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</si>
  <si>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</si>
  <si>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</si>
  <si>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</si>
  <si>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</si>
  <si>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</si>
  <si>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</si>
  <si>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</si>
  <si>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</si>
  <si>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</si>
  <si>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</si>
  <si>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</si>
  <si>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</si>
  <si>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</si>
  <si>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</si>
  <si>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</si>
  <si>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</si>
  <si>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</si>
  <si>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</si>
  <si>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</si>
  <si>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</si>
  <si>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</si>
  <si>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</si>
  <si>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</si>
  <si>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</si>
  <si>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</si>
  <si>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</si>
  <si>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</si>
  <si>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</si>
  <si>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</si>
  <si>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</si>
  <si>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</si>
  <si>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</si>
  <si>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</si>
  <si>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</si>
  <si>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</si>
  <si>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</si>
  <si>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</si>
  <si>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</si>
  <si>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</si>
  <si>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</si>
  <si>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</si>
  <si>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</si>
  <si>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</si>
  <si>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</si>
  <si>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</si>
  <si>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</si>
  <si>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</si>
  <si>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</si>
  <si>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</si>
  <si>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</si>
  <si>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</si>
  <si>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</si>
  <si>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</si>
  <si>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</si>
  <si>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</si>
  <si>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</si>
  <si>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</si>
  <si>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</si>
  <si>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</si>
  <si>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</si>
  <si>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</si>
  <si>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</si>
  <si>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</si>
  <si>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</si>
  <si>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</si>
  <si>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</si>
  <si>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</si>
  <si>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</si>
  <si>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</si>
  <si>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</si>
  <si>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</si>
  <si>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</si>
  <si>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</si>
  <si>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</si>
  <si>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</si>
  <si>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</si>
  <si>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</si>
  <si>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</si>
  <si>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</si>
  <si>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</si>
  <si>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</si>
  <si>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</si>
  <si>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</si>
  <si>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</si>
  <si>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</si>
  <si>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</si>
  <si>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</si>
  <si>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</si>
  <si>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</si>
  <si>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</si>
  <si>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</si>
  <si>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</si>
  <si>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</si>
  <si>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</si>
  <si>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</si>
  <si>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</si>
  <si>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</si>
  <si>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</si>
  <si>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</si>
  <si>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</si>
  <si>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</si>
  <si>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</si>
  <si>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</si>
  <si>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</si>
  <si>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</si>
  <si>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</si>
  <si>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</si>
  <si>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</si>
  <si>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</si>
  <si>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</si>
  <si>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</si>
  <si>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</si>
  <si>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</si>
  <si>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</si>
  <si>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</si>
  <si>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</si>
  <si>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</si>
  <si>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</si>
  <si>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</si>
  <si>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</si>
  <si>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</si>
  <si>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</si>
  <si>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</si>
  <si>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</si>
  <si>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</si>
  <si>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</si>
  <si>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</si>
  <si>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</si>
  <si>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</si>
  <si>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</si>
  <si>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</si>
  <si>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</si>
  <si>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</si>
  <si>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</si>
  <si>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</si>
  <si>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</si>
  <si>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</si>
  <si>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</si>
  <si>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</si>
  <si>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</si>
  <si>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</si>
  <si>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</si>
  <si>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</si>
  <si>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</si>
  <si>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</si>
  <si>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</si>
  <si>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</si>
  <si>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</si>
  <si>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</si>
  <si>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</si>
  <si>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</si>
  <si>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</si>
  <si>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</si>
  <si>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</si>
  <si>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</si>
  <si>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</si>
  <si>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</si>
  <si>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</si>
  <si>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</si>
  <si>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</si>
  <si>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</si>
  <si>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</si>
  <si>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</si>
  <si>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</si>
  <si>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</si>
  <si>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</si>
  <si>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</si>
  <si>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</si>
  <si>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</si>
  <si>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</si>
  <si>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</si>
  <si>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</si>
  <si>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</si>
  <si>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</si>
  <si>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</si>
  <si>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</si>
  <si>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</si>
  <si>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</si>
  <si>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</si>
  <si>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</si>
  <si>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</si>
  <si>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</si>
  <si>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</si>
  <si>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</si>
  <si>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</si>
  <si>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</si>
  <si>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</si>
  <si>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</si>
  <si>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</si>
  <si>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</si>
  <si>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</si>
  <si>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</si>
  <si>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</si>
  <si>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</si>
  <si>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</si>
  <si>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</si>
  <si>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</si>
  <si>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</si>
  <si>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</si>
  <si>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</si>
  <si>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</si>
  <si>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</si>
  <si>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</si>
  <si>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</si>
  <si>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</si>
  <si>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</si>
  <si>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</si>
  <si>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</si>
  <si>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</si>
  <si>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</si>
  <si>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</si>
  <si>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</si>
  <si>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</si>
  <si>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</si>
  <si>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</si>
  <si>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</si>
  <si>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</si>
  <si>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</si>
  <si>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</si>
  <si>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</si>
  <si>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</si>
  <si>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</si>
  <si>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</si>
  <si>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</si>
  <si>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</si>
  <si>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</si>
  <si>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</si>
  <si>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</si>
  <si>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</si>
  <si>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</si>
  <si>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</si>
  <si>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</si>
  <si>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</si>
  <si>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</si>
  <si>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</si>
  <si>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</si>
  <si>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</si>
  <si>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</si>
  <si>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</si>
  <si>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</si>
  <si>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</si>
  <si>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</si>
  <si>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</si>
  <si>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</si>
  <si>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</si>
  <si>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</si>
  <si>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</si>
  <si>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</si>
  <si>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</si>
  <si>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</si>
  <si>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</si>
  <si>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</si>
  <si>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</si>
  <si>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</si>
  <si>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</si>
  <si>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</si>
  <si>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</si>
  <si>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</si>
  <si>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</si>
  <si>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</si>
  <si>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</si>
  <si>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</si>
  <si>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</si>
  <si>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</si>
  <si>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</si>
  <si>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</si>
  <si>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</si>
  <si>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</si>
  <si>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</si>
  <si>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</si>
  <si>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</si>
  <si>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</si>
  <si>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</si>
  <si>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</si>
  <si>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</si>
  <si>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</si>
  <si>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</si>
  <si>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</si>
  <si>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</si>
  <si>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</si>
  <si>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</si>
  <si>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</si>
  <si>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</si>
  <si>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</si>
  <si>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</si>
  <si>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</si>
  <si>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</si>
  <si>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</si>
  <si>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</si>
  <si>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</si>
  <si>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</si>
  <si>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</si>
  <si>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</si>
  <si>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</si>
  <si>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</si>
  <si>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</si>
  <si>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</si>
  <si>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</si>
  <si>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</si>
  <si>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</si>
  <si>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</si>
  <si>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</si>
  <si>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</si>
  <si>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</si>
  <si>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</si>
  <si>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</si>
  <si>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</si>
  <si>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</si>
  <si>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</si>
  <si>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</si>
  <si>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</si>
  <si>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</si>
  <si>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</si>
  <si>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</si>
  <si>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</si>
  <si>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</si>
  <si>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</si>
  <si>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</si>
  <si>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</si>
  <si>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</si>
  <si>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</si>
  <si>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</si>
  <si>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</si>
  <si>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</si>
  <si>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</si>
  <si>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</si>
  <si>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</si>
  <si>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</si>
  <si>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</si>
  <si>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</si>
  <si>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</si>
  <si>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</si>
  <si>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</si>
  <si>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</si>
  <si>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</si>
  <si>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</si>
  <si>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</si>
  <si>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</si>
  <si>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</si>
  <si>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</si>
  <si>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</si>
  <si>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</si>
  <si>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</si>
  <si>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</si>
  <si>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</si>
  <si>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</si>
  <si>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</si>
  <si>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</si>
  <si>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</si>
  <si>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</si>
  <si>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</si>
  <si>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</si>
  <si>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</si>
  <si>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</si>
  <si>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</si>
  <si>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</si>
  <si>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</si>
  <si>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</si>
  <si>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</si>
  <si>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</si>
  <si>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</si>
  <si>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</si>
  <si>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</si>
  <si>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</si>
  <si>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</si>
  <si>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</si>
  <si>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</si>
  <si>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</si>
  <si>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</si>
  <si>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</si>
  <si>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</si>
  <si>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</si>
  <si>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</si>
  <si>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</si>
  <si>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</si>
  <si>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</si>
  <si>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</si>
  <si>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</si>
  <si>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</si>
  <si>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</si>
  <si>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</si>
  <si>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</si>
  <si>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</si>
  <si>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</si>
  <si>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</si>
  <si>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</si>
  <si>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</si>
  <si>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</si>
  <si>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</si>
  <si>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</si>
  <si>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</si>
  <si>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</si>
  <si>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</si>
  <si>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</si>
  <si>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</si>
  <si>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</si>
  <si>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</si>
  <si>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</si>
  <si>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</si>
  <si>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</si>
  <si>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</si>
  <si>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</si>
  <si>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</si>
  <si>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</si>
  <si>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</si>
  <si>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</si>
  <si>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</si>
  <si>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</si>
  <si>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</si>
  <si>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</si>
  <si>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</si>
  <si>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</si>
  <si>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</si>
  <si>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</si>
  <si>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</si>
  <si>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</si>
  <si>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</si>
  <si>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</si>
  <si>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</si>
  <si>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</si>
  <si>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</si>
  <si>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</si>
  <si>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</si>
  <si>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</si>
  <si>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</si>
  <si>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</si>
  <si>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</si>
  <si>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</si>
  <si>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</si>
  <si>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</si>
  <si>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</si>
  <si>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</si>
  <si>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</si>
  <si>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</si>
  <si>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</si>
  <si>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</si>
  <si>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</si>
  <si>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</si>
  <si>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</si>
  <si>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</si>
  <si>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</si>
  <si>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</si>
  <si>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</si>
  <si>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</si>
  <si>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</si>
  <si>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</si>
  <si>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</si>
  <si>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</si>
  <si>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</si>
  <si>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</si>
  <si>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</si>
  <si>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</si>
  <si>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</si>
  <si>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</si>
  <si>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</si>
  <si>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</si>
  <si>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</si>
  <si>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</si>
  <si>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</si>
  <si>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</si>
  <si>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</si>
  <si>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</si>
  <si>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</si>
  <si>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</si>
  <si>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</si>
  <si>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</si>
  <si>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</si>
  <si>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</si>
  <si>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</si>
  <si>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</si>
  <si>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</si>
  <si>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</si>
  <si>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</si>
  <si>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</si>
  <si>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</si>
  <si>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</si>
  <si>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</si>
  <si>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</si>
  <si>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</si>
  <si>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</si>
  <si>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</si>
  <si>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</si>
  <si>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</si>
  <si>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</si>
  <si>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</si>
  <si>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</si>
  <si>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</si>
  <si>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</si>
  <si>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</si>
  <si>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</si>
  <si>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</si>
  <si>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</si>
  <si>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</si>
  <si>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</si>
  <si>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</si>
  <si>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</si>
  <si>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</si>
  <si>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</si>
  <si>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</si>
  <si>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</si>
  <si>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</si>
  <si>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</si>
  <si>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</si>
  <si>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</si>
  <si>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</si>
  <si>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</si>
  <si>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</si>
  <si>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</si>
  <si>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</si>
  <si>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</si>
  <si>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</si>
  <si>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</si>
  <si>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</si>
  <si>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</si>
  <si>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</si>
  <si>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</si>
  <si>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</si>
  <si>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</si>
  <si>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</si>
  <si>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</si>
  <si>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</si>
  <si>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</si>
  <si>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</si>
  <si>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</si>
  <si>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</si>
  <si>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</si>
  <si>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</si>
  <si>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</si>
  <si>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</si>
  <si>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</si>
  <si>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</si>
  <si>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</si>
  <si>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</si>
  <si>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</si>
  <si>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</si>
  <si>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</si>
  <si>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</si>
  <si>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</si>
  <si>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</si>
  <si>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</si>
  <si>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</si>
  <si>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</si>
  <si>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</si>
  <si>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</si>
  <si>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</si>
  <si>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</si>
  <si>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</si>
  <si>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</si>
  <si>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</si>
  <si>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</si>
  <si>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</si>
  <si>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</si>
  <si>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</si>
  <si>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</si>
  <si>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</si>
  <si>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</si>
  <si>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</si>
  <si>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</si>
  <si>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</si>
  <si>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</si>
  <si>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</si>
  <si>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</si>
  <si>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</si>
  <si>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</si>
  <si>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</si>
  <si>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</si>
  <si>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</si>
  <si>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</si>
  <si>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</si>
  <si>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</si>
  <si>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</si>
  <si>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</si>
  <si>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</si>
  <si>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</si>
  <si>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</si>
  <si>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</si>
  <si>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</si>
  <si>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</si>
  <si>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</si>
  <si>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</si>
  <si>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</si>
  <si>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</si>
  <si>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</si>
  <si>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</si>
  <si>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</si>
  <si>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</si>
  <si>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</si>
  <si>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</si>
  <si>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</si>
  <si>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</si>
  <si>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</si>
  <si>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</si>
  <si>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</si>
  <si>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</si>
  <si>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</si>
  <si>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</si>
  <si>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</si>
  <si>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</si>
  <si>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</si>
  <si>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</si>
  <si>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</si>
  <si>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</si>
  <si>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</si>
  <si>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</si>
  <si>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</si>
  <si>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</si>
  <si>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</si>
  <si>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</si>
  <si>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</si>
  <si>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</si>
  <si>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</si>
  <si>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</si>
  <si>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</si>
  <si>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</si>
  <si>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</si>
  <si>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</si>
  <si>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</si>
  <si>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</si>
  <si>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</si>
  <si>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</si>
  <si>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</si>
  <si>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</si>
  <si>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</si>
  <si>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</si>
  <si>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</si>
  <si>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</si>
  <si>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</si>
  <si>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</si>
  <si>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</si>
  <si>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</si>
  <si>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</si>
  <si>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</si>
  <si>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</si>
  <si>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</si>
  <si>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</si>
  <si>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</si>
  <si>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</si>
  <si>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</si>
  <si>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</si>
  <si>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</si>
  <si>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</si>
  <si>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</si>
  <si>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</si>
  <si>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</si>
  <si>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</si>
  <si>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</si>
  <si>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</si>
  <si>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</si>
  <si>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</si>
  <si>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</si>
  <si>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</si>
  <si>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</si>
  <si>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</si>
  <si>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</si>
  <si>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</si>
  <si>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</si>
  <si>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</si>
  <si>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</si>
  <si>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</si>
  <si>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</si>
  <si>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</si>
  <si>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</si>
  <si>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</si>
  <si>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</si>
  <si>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</si>
  <si>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</si>
  <si>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</si>
  <si>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</si>
  <si>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</si>
  <si>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</si>
  <si>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</si>
  <si>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</si>
  <si>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</si>
  <si>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</si>
  <si>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</si>
  <si>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</si>
  <si>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</si>
  <si>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</si>
  <si>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</si>
  <si>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</si>
  <si>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</si>
  <si>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</si>
  <si>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</si>
  <si>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</si>
  <si>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</si>
  <si>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</si>
  <si>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</si>
  <si>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</si>
  <si>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</si>
  <si>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</si>
  <si>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</si>
  <si>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</si>
  <si>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</si>
  <si>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</si>
  <si>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</si>
  <si>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</si>
  <si>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</si>
  <si>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</si>
  <si>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</si>
  <si>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</si>
  <si>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</si>
  <si>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</si>
  <si>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</si>
  <si>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</si>
  <si>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</si>
  <si>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</si>
  <si>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</si>
  <si>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</si>
  <si>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</si>
  <si>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</si>
  <si>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</si>
  <si>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</si>
  <si>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</si>
  <si>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</si>
  <si>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</si>
  <si>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</si>
  <si>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</si>
  <si>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</si>
  <si>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</si>
  <si>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</si>
  <si>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</si>
  <si>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</si>
  <si>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</si>
  <si>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</si>
  <si>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</si>
  <si>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</si>
  <si>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</si>
  <si>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</si>
  <si>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</si>
  <si>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</si>
  <si>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</si>
  <si>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</si>
  <si>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</si>
  <si>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</si>
  <si>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</si>
  <si>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</si>
  <si>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</si>
  <si>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</si>
  <si>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</si>
  <si>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</si>
  <si>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</si>
  <si>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</si>
  <si>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</si>
  <si>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</si>
  <si>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</si>
  <si>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</si>
  <si>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</si>
  <si>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</si>
  <si>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</si>
  <si>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</si>
  <si>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</si>
  <si>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</si>
  <si>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</si>
  <si>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</si>
  <si>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</si>
  <si>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</si>
  <si>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</si>
  <si>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</si>
  <si>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</si>
  <si>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</si>
  <si>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</si>
  <si>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</si>
  <si>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</si>
  <si>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</si>
  <si>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</si>
  <si>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</si>
  <si>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</si>
  <si>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</si>
  <si>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</si>
  <si>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</si>
  <si>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</si>
  <si>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</si>
  <si>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</si>
  <si>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</si>
  <si>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</si>
  <si>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</si>
  <si>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</si>
  <si>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</si>
  <si>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</si>
  <si>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</si>
  <si>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</si>
  <si>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</si>
  <si>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</si>
  <si>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</si>
  <si>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</si>
  <si>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</si>
  <si>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</si>
  <si>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</si>
  <si>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</si>
  <si>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</si>
  <si>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</si>
  <si>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</si>
  <si>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</si>
  <si>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</si>
  <si>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</si>
  <si>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</si>
  <si>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</si>
  <si>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</si>
  <si>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</si>
  <si>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</si>
  <si>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</si>
  <si>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</si>
  <si>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</si>
  <si>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</si>
  <si>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</si>
  <si>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</si>
  <si>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</si>
  <si>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</si>
  <si>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</si>
  <si>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</si>
  <si>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</si>
  <si>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</si>
  <si>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</si>
  <si>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</si>
  <si>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</si>
  <si>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</si>
  <si>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</si>
  <si>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</si>
  <si>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</si>
  <si>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</si>
  <si>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</si>
  <si>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</si>
  <si>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</si>
  <si>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</si>
  <si>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</si>
  <si>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</si>
  <si>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</si>
  <si>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</si>
  <si>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</si>
  <si>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</si>
  <si>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</si>
  <si>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</si>
  <si>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</si>
  <si>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</si>
  <si>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</si>
  <si>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</si>
  <si>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</si>
  <si>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</si>
  <si>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</si>
  <si>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</si>
  <si>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</si>
  <si>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</si>
  <si>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</si>
  <si>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</si>
  <si>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</si>
  <si>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</si>
  <si>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</si>
  <si>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</si>
  <si>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</si>
  <si>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</si>
  <si>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</si>
  <si>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</si>
  <si>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</si>
  <si>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</si>
  <si>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</si>
  <si>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</si>
  <si>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</si>
  <si>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</si>
  <si>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</si>
  <si>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</si>
  <si>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</si>
  <si>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</si>
  <si>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</si>
  <si>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</si>
  <si>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</si>
  <si>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</si>
  <si>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</si>
  <si>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</si>
  <si>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</si>
  <si>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</si>
  <si>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</si>
  <si>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</si>
  <si>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</si>
  <si>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</si>
  <si>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</si>
  <si>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</si>
  <si>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</si>
  <si>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</si>
  <si>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</si>
  <si>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</si>
  <si>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</si>
  <si>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</si>
  <si>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</si>
  <si>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</si>
  <si>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</si>
  <si>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</si>
  <si>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</si>
  <si>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</si>
  <si>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</si>
  <si>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</si>
  <si>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</si>
  <si>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</si>
  <si>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</si>
  <si>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</si>
  <si>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</si>
  <si>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</si>
  <si>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</si>
  <si>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</si>
  <si>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</si>
  <si>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</si>
  <si>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</si>
  <si>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</si>
  <si>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</si>
  <si>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</si>
  <si>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</si>
  <si>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</si>
  <si>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</si>
  <si>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</si>
  <si>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</si>
  <si>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</si>
  <si>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</si>
  <si>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</si>
  <si>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</si>
  <si>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</si>
  <si>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</si>
  <si>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</si>
  <si>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</si>
  <si>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</si>
  <si>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</si>
  <si>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</si>
  <si>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</si>
  <si>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</si>
  <si>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</si>
  <si>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</si>
  <si>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</si>
  <si>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</si>
  <si>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</si>
  <si>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</si>
  <si>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</si>
  <si>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</si>
  <si>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</si>
  <si>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</si>
  <si>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</si>
  <si>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</si>
  <si>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</si>
  <si>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</si>
  <si>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</si>
  <si>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</si>
  <si>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</si>
  <si>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</si>
  <si>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</si>
  <si>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</si>
  <si>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</si>
  <si>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</si>
  <si>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</si>
  <si>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</si>
  <si>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</si>
  <si>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</si>
  <si>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</si>
  <si>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</si>
  <si>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</si>
  <si>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</si>
  <si>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</si>
  <si>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</si>
  <si>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</si>
  <si>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</si>
  <si>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</si>
  <si>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</si>
  <si>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</si>
  <si>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</si>
  <si>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</si>
  <si>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</si>
  <si>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</si>
  <si>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</si>
  <si>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</si>
  <si>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</si>
  <si>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</si>
  <si>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</si>
  <si>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</si>
  <si>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</si>
  <si>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</si>
  <si>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</si>
  <si>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</si>
  <si>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</si>
  <si>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</si>
  <si>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</si>
  <si>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</si>
  <si>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</si>
  <si>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</si>
  <si>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</si>
  <si>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</si>
  <si>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</si>
  <si>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</si>
  <si>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</si>
  <si>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</si>
  <si>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</si>
  <si>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</si>
  <si>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</si>
  <si>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</si>
  <si>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</si>
  <si>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</si>
  <si>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</si>
  <si>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</si>
  <si>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</si>
  <si>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</si>
  <si>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</si>
  <si>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</si>
  <si>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</si>
  <si>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</si>
  <si>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</si>
  <si>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</si>
  <si>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</si>
  <si>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</si>
  <si>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</si>
  <si>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</si>
  <si>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</si>
  <si>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</si>
  <si>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</si>
  <si>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</si>
  <si>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</si>
  <si>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</si>
  <si>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</si>
  <si>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</si>
  <si>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</si>
  <si>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</si>
  <si>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</si>
  <si>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</si>
  <si>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</si>
  <si>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</si>
  <si>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</si>
  <si>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</si>
  <si>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</si>
  <si>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</si>
  <si>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</si>
  <si>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</si>
  <si>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</si>
  <si>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</si>
  <si>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</si>
  <si>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</si>
  <si>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</si>
  <si>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</si>
  <si>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</si>
  <si>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</si>
  <si>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</si>
  <si>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</si>
  <si>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</si>
  <si>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</si>
  <si>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</si>
  <si>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</si>
  <si>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</si>
  <si>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</si>
  <si>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</si>
  <si>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</si>
  <si>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</si>
  <si>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</si>
  <si>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</si>
  <si>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</si>
  <si>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</si>
  <si>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</si>
  <si>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</si>
  <si>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</si>
  <si>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</si>
  <si>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</si>
  <si>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</si>
  <si>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</si>
  <si>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</si>
  <si>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</si>
  <si>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</si>
  <si>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</si>
  <si>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</si>
  <si>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</si>
  <si>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</si>
  <si>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</si>
  <si>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</si>
  <si>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</si>
  <si>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</si>
  <si>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</si>
  <si>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</si>
  <si>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</si>
  <si>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</si>
  <si>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</si>
  <si>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</si>
  <si>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</si>
  <si>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</si>
  <si>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</si>
  <si>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</si>
  <si>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</si>
  <si>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</si>
  <si>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</si>
  <si>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</si>
  <si>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</si>
  <si>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</si>
  <si>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</si>
  <si>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</si>
  <si>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</si>
  <si>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</si>
  <si>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</si>
  <si>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</si>
  <si>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</si>
  <si>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</si>
  <si>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</si>
  <si>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</si>
  <si>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</si>
  <si>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</si>
  <si>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</si>
  <si>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</si>
  <si>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</si>
  <si>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</si>
  <si>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</si>
  <si>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</si>
  <si>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</si>
  <si>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</si>
  <si>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</si>
  <si>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</si>
  <si>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</si>
  <si>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</si>
  <si>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</si>
  <si>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</si>
  <si>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</si>
  <si>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</si>
  <si>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</si>
  <si>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</si>
  <si>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</si>
  <si>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</si>
  <si>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</si>
  <si>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</si>
  <si>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</si>
  <si>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</si>
  <si>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</si>
  <si>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</si>
  <si>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</si>
  <si>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</si>
  <si>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</si>
  <si>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</si>
  <si>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</si>
  <si>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</si>
  <si>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</si>
  <si>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</si>
  <si>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</si>
  <si>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</si>
  <si>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</si>
  <si>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</si>
  <si>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</si>
  <si>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</si>
  <si>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</si>
  <si>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</si>
  <si>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</si>
  <si>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</si>
  <si>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</si>
  <si>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</si>
  <si>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</si>
  <si>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</si>
  <si>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</si>
  <si>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</si>
  <si>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</si>
  <si>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</si>
  <si>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</si>
  <si>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</si>
  <si>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</si>
  <si>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</si>
  <si>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</si>
  <si>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</si>
  <si>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</si>
  <si>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</si>
  <si>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</si>
  <si>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</si>
  <si>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</si>
  <si>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</si>
  <si>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</si>
  <si>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</si>
  <si>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</si>
  <si>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</si>
  <si>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</si>
  <si>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</si>
  <si>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</si>
  <si>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</si>
  <si>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</si>
  <si>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</si>
  <si>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</si>
  <si>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</si>
  <si>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</si>
  <si>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</si>
  <si>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</si>
  <si>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</si>
  <si>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</si>
  <si>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</si>
  <si>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</si>
  <si>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</si>
  <si>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</si>
  <si>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</si>
  <si>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</si>
  <si>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</si>
  <si>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</si>
  <si>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</si>
  <si>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</si>
  <si>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</si>
  <si>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</si>
  <si>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</si>
  <si>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</si>
  <si>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</si>
  <si>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</si>
  <si>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</si>
  <si>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</si>
  <si>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</si>
  <si>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</si>
  <si>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</si>
  <si>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</si>
  <si>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</si>
  <si>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</si>
  <si>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</si>
  <si>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</si>
  <si>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</si>
  <si>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</si>
  <si>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</si>
  <si>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</si>
  <si>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</si>
  <si>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</si>
  <si>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</si>
  <si>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</si>
  <si>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</si>
  <si>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</si>
  <si>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</si>
  <si>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</si>
  <si>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</si>
  <si>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</si>
  <si>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</si>
  <si>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</si>
  <si>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</si>
  <si>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</si>
  <si>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</si>
  <si>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</si>
  <si>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</si>
  <si>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</si>
  <si>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</si>
  <si>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</si>
  <si>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</si>
  <si>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</si>
  <si>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</si>
  <si>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</si>
  <si>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</si>
  <si>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</si>
  <si>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</si>
  <si>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</si>
  <si>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</si>
  <si>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</si>
  <si>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</si>
  <si>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</si>
  <si>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</si>
  <si>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</si>
  <si>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</si>
  <si>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</si>
  <si>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</si>
  <si>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</si>
  <si>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</si>
  <si>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</si>
  <si>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</si>
  <si>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</si>
  <si>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</si>
  <si>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</si>
  <si>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</si>
  <si>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</si>
  <si>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</si>
  <si>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</si>
  <si>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</si>
  <si>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</si>
  <si>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</si>
  <si>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</si>
  <si>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</si>
  <si>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</si>
  <si>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</si>
  <si>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</si>
  <si>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</si>
  <si>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</si>
  <si>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</si>
  <si>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</si>
  <si>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</si>
  <si>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</si>
  <si>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</si>
  <si>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</si>
  <si>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</si>
  <si>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</si>
  <si>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</si>
  <si>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</si>
  <si>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</si>
  <si>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</si>
  <si>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</si>
  <si>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</si>
  <si>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</si>
  <si>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</si>
  <si>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</si>
  <si>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</si>
  <si>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</si>
  <si>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</si>
  <si>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</si>
  <si>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</si>
  <si>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</si>
  <si>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</si>
  <si>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</si>
  <si>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</si>
  <si>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</si>
  <si>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</si>
  <si>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</si>
  <si>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</si>
  <si>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</si>
  <si>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</si>
  <si>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</si>
  <si>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</si>
  <si>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</si>
  <si>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</si>
  <si>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</si>
  <si>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</si>
  <si>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</si>
  <si>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</si>
  <si>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</si>
  <si>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</si>
  <si>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</si>
  <si>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</si>
  <si>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</si>
  <si>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</si>
  <si>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</si>
  <si>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</si>
  <si>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</si>
  <si>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</si>
  <si>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</si>
  <si>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</si>
  <si>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</si>
  <si>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</si>
  <si>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</si>
  <si>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</si>
  <si>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</si>
  <si>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</si>
  <si>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</si>
  <si>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</si>
  <si>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</si>
  <si>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</si>
  <si>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</si>
  <si>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</si>
  <si>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</si>
  <si>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</si>
  <si>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</si>
  <si>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</si>
  <si>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</si>
  <si>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</si>
  <si>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</si>
  <si>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</si>
  <si>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</si>
  <si>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</si>
  <si>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</si>
  <si>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</si>
  <si>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</si>
  <si>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</si>
  <si>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</si>
  <si>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</si>
  <si>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</si>
  <si>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</si>
  <si>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</si>
  <si>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</si>
  <si>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</si>
  <si>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</si>
  <si>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</si>
  <si>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</si>
  <si>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</si>
  <si>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</si>
  <si>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</si>
  <si>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</si>
  <si>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</si>
  <si>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</si>
  <si>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</si>
  <si>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</si>
  <si>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</si>
  <si>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</si>
  <si>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</si>
  <si>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</si>
  <si>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</si>
  <si>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</si>
  <si>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</si>
  <si>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</si>
  <si>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</si>
  <si>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</si>
  <si>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</si>
  <si>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</si>
  <si>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</si>
  <si>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</si>
  <si>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</si>
  <si>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</si>
  <si>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</si>
  <si>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</si>
  <si>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</si>
  <si>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</si>
  <si>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</si>
  <si>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</si>
  <si>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</si>
  <si>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</si>
  <si>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</si>
  <si>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</si>
  <si>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</si>
  <si>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</si>
  <si>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</si>
  <si>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</si>
  <si>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</si>
  <si>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</si>
  <si>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</si>
  <si>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</si>
  <si>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</si>
  <si>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</si>
  <si>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</si>
  <si>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</si>
  <si>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</si>
  <si>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</si>
  <si>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</si>
  <si>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</si>
  <si>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</si>
  <si>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</si>
  <si>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</si>
  <si>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</si>
  <si>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</si>
  <si>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</si>
  <si>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</si>
  <si>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</si>
  <si>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</si>
  <si>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</si>
  <si>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</si>
  <si>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</si>
  <si>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</si>
  <si>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</si>
  <si>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</si>
  <si>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</si>
  <si>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</si>
  <si>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</si>
  <si>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</si>
  <si>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</si>
  <si>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</si>
  <si>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</si>
  <si>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</si>
  <si>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</si>
  <si>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</si>
  <si>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</si>
  <si>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</si>
  <si>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</si>
  <si>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</si>
  <si>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</si>
  <si>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</si>
  <si>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</si>
  <si>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</si>
  <si>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</si>
  <si>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</si>
  <si>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</si>
  <si>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</si>
  <si>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</si>
  <si>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</si>
  <si>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</si>
  <si>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</si>
  <si>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</si>
  <si>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</si>
  <si>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</si>
  <si>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</si>
  <si>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</si>
  <si>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</si>
  <si>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</si>
  <si>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</si>
  <si>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</si>
  <si>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</si>
  <si>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</si>
  <si>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</si>
  <si>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</si>
  <si>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</si>
  <si>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</si>
  <si>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</si>
  <si>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</si>
  <si>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</si>
  <si>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</si>
  <si>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</si>
  <si>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</si>
  <si>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</si>
  <si>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</si>
  <si>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</si>
  <si>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</si>
  <si>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</si>
  <si>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</si>
  <si>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</si>
  <si>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</si>
  <si>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</si>
  <si>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</si>
  <si>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</si>
  <si>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</si>
  <si>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</si>
  <si>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</si>
  <si>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</si>
  <si>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</si>
  <si>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</si>
  <si>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</si>
  <si>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</si>
  <si>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</si>
  <si>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</si>
  <si>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</si>
  <si>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</si>
  <si>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</si>
  <si>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</si>
  <si>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</si>
  <si>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</si>
  <si>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</si>
  <si>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</si>
  <si>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</si>
  <si>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</si>
  <si>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</si>
  <si>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</si>
  <si>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</si>
  <si>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</si>
  <si>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</si>
  <si>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</si>
  <si>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</si>
  <si>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</si>
  <si>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</si>
  <si>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</si>
  <si>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</si>
  <si>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</si>
  <si>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</si>
  <si>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</si>
  <si>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</si>
  <si>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</si>
  <si>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</si>
  <si>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</si>
  <si>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</si>
  <si>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</si>
  <si>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</si>
  <si>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</si>
  <si>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</si>
  <si>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</si>
  <si>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</si>
  <si>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</si>
  <si>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</si>
  <si>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</si>
  <si>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</si>
  <si>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</si>
  <si>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</si>
  <si>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</si>
  <si>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</si>
  <si>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</si>
  <si>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</si>
  <si>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</si>
  <si>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</si>
  <si>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</si>
  <si>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</si>
  <si>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</si>
  <si>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</si>
  <si>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</si>
  <si>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</si>
  <si>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</si>
  <si>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</si>
  <si>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</si>
  <si>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</si>
  <si>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</si>
  <si>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</si>
  <si>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</si>
  <si>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</si>
  <si>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</si>
  <si>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</si>
  <si>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</si>
  <si>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</si>
  <si>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</si>
  <si>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</si>
  <si>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</si>
  <si>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</si>
  <si>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</si>
  <si>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</si>
  <si>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</si>
  <si>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</si>
  <si>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</si>
  <si>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</si>
  <si>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</si>
  <si>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</si>
  <si>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</si>
  <si>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</si>
  <si>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</si>
  <si>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</si>
  <si>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</si>
  <si>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</si>
  <si>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</si>
  <si>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</si>
  <si>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</si>
  <si>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</si>
  <si>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</si>
  <si>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</si>
  <si>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</si>
  <si>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</si>
  <si>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</si>
  <si>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</si>
  <si>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</si>
  <si>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</si>
  <si>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</si>
  <si>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</si>
  <si>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</si>
  <si>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</si>
  <si>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</si>
  <si>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</si>
  <si>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</si>
  <si>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</si>
  <si>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</si>
  <si>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</si>
  <si>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</si>
  <si>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</si>
  <si>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</si>
  <si>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</si>
  <si>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</si>
  <si>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</si>
  <si>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</si>
  <si>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</si>
  <si>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</si>
  <si>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</si>
  <si>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</si>
  <si>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</si>
  <si>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</si>
  <si>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</si>
  <si>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</si>
  <si>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</si>
  <si>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</si>
  <si>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</si>
  <si>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</si>
  <si>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</si>
  <si>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</si>
  <si>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</si>
  <si>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</si>
  <si>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</si>
  <si>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</si>
  <si>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</si>
  <si>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</si>
  <si>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</si>
  <si>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</si>
  <si>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</si>
  <si>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</si>
  <si>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</si>
  <si>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</si>
  <si>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</si>
  <si>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</si>
  <si>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</si>
  <si>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</si>
  <si>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</si>
  <si>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</si>
  <si>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</si>
  <si>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</si>
  <si>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</si>
  <si>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</si>
  <si>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</si>
  <si>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</si>
  <si>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</si>
  <si>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</si>
  <si>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</si>
  <si>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</si>
  <si>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</si>
  <si>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</si>
  <si>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</si>
  <si>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</si>
  <si>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</si>
  <si>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</si>
  <si>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</si>
  <si>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</si>
  <si>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</si>
  <si>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</si>
  <si>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</si>
  <si>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</si>
  <si>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</si>
  <si>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</si>
  <si>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</si>
  <si>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</si>
  <si>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</si>
  <si>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</si>
  <si>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</si>
  <si>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</si>
  <si>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</si>
  <si>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</si>
  <si>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</si>
  <si>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</si>
  <si>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</si>
  <si>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</si>
  <si>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</si>
  <si>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</si>
  <si>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</si>
  <si>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</si>
  <si>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</si>
  <si>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</si>
  <si>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</si>
  <si>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</si>
  <si>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</si>
  <si>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</si>
  <si>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</si>
  <si>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</si>
  <si>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</si>
  <si>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</si>
  <si>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</si>
  <si>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</si>
  <si>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</si>
  <si>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</si>
  <si>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</si>
  <si>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</si>
  <si>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</si>
  <si>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</si>
  <si>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</si>
  <si>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</si>
  <si>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</si>
  <si>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</si>
  <si>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</si>
  <si>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</si>
  <si>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</si>
  <si>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</si>
  <si>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</si>
  <si>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</si>
  <si>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</si>
  <si>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</si>
  <si>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</si>
  <si>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</si>
  <si>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</si>
  <si>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</si>
  <si>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</si>
  <si>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</si>
  <si>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</si>
  <si>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</si>
  <si>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</si>
  <si>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</si>
  <si>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</si>
  <si>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</si>
  <si>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</si>
  <si>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</si>
  <si>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</si>
  <si>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</si>
  <si>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</si>
  <si>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</si>
  <si>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</si>
  <si>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</si>
  <si>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</si>
  <si>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</si>
  <si>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</si>
  <si>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</si>
  <si>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</si>
  <si>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</si>
  <si>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</si>
  <si>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</si>
  <si>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</si>
  <si>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</si>
  <si>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</si>
  <si>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</si>
  <si>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</si>
  <si>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</si>
  <si>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</si>
  <si>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</si>
  <si>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</si>
  <si>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</si>
  <si>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</si>
  <si>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</si>
  <si>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</si>
  <si>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</si>
  <si>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</si>
  <si>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</si>
  <si>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</si>
  <si>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</si>
  <si>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</si>
  <si>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</si>
  <si>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</si>
  <si>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</si>
  <si>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</si>
  <si>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</si>
  <si>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</si>
  <si>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</si>
  <si>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</si>
  <si>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</si>
  <si>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</si>
  <si>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</si>
  <si>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</si>
  <si>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</si>
  <si>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</si>
  <si>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</si>
  <si>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</si>
  <si>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</si>
  <si>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</si>
  <si>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</si>
  <si>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</si>
  <si>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</si>
  <si>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</si>
  <si>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</si>
  <si>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</si>
  <si>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</si>
  <si>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</si>
  <si>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</si>
  <si>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</si>
  <si>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</si>
  <si>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</si>
  <si>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</si>
  <si>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</si>
  <si>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</si>
  <si>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</si>
  <si>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</si>
  <si>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</si>
  <si>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</si>
  <si>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</si>
  <si>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</si>
  <si>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</si>
  <si>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</si>
  <si>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</si>
  <si>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</si>
  <si>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</si>
  <si>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</si>
  <si>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</si>
  <si>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</si>
  <si>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</si>
  <si>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</si>
  <si>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</si>
  <si>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</si>
  <si>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</si>
  <si>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</si>
  <si>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</si>
  <si>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</si>
  <si>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</si>
  <si>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</si>
  <si>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</si>
  <si>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</si>
  <si>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</si>
  <si>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</si>
  <si>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</si>
  <si>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</si>
  <si>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</si>
  <si>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</si>
  <si>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</si>
  <si>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</si>
  <si>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</si>
  <si>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</si>
  <si>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</si>
  <si>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</si>
  <si>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</si>
  <si>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</si>
  <si>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</si>
  <si>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</si>
  <si>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</si>
  <si>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</si>
  <si>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</si>
  <si>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</si>
  <si>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</si>
  <si>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</si>
  <si>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</si>
  <si>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</si>
  <si>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</si>
  <si>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</si>
  <si>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</si>
  <si>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</si>
  <si>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</si>
  <si>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</si>
  <si>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</si>
  <si>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</si>
  <si>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</si>
  <si>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</si>
  <si>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</si>
  <si>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</si>
  <si>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</si>
  <si>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</si>
  <si>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</si>
  <si>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</si>
  <si>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</si>
  <si>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</si>
  <si>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</si>
  <si>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</si>
  <si>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</si>
  <si>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</si>
  <si>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</si>
  <si>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</si>
  <si>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</si>
  <si>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</si>
  <si>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</si>
  <si>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</si>
  <si>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</si>
  <si>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</si>
  <si>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</si>
  <si>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</si>
  <si>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</si>
  <si>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</si>
  <si>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</si>
  <si>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</si>
  <si>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</si>
  <si>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</si>
  <si>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</si>
  <si>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</si>
  <si>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</si>
  <si>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</si>
  <si>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</si>
  <si>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</si>
  <si>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</si>
  <si>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</si>
  <si>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</si>
  <si>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</si>
  <si>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</si>
  <si>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</si>
  <si>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</si>
  <si>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</si>
  <si>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</si>
  <si>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</si>
  <si>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</si>
  <si>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</si>
  <si>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</si>
  <si>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</si>
  <si>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</si>
  <si>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</si>
  <si>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</si>
  <si>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</si>
  <si>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</si>
  <si>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</si>
  <si>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</si>
  <si>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</si>
  <si>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</si>
  <si>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</si>
  <si>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</si>
  <si>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</si>
  <si>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</si>
  <si>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</si>
  <si>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</si>
  <si>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</si>
  <si>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</si>
  <si>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</si>
  <si>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</si>
  <si>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</si>
  <si>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</si>
  <si>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</si>
  <si>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</si>
  <si>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</si>
  <si>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</si>
  <si>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</si>
  <si>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</si>
  <si>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</si>
  <si>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</si>
  <si>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</si>
  <si>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</si>
  <si>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</si>
  <si>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</si>
  <si>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</si>
  <si>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</si>
  <si>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</si>
  <si>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</si>
  <si>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</si>
  <si>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</si>
  <si>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</si>
  <si>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</si>
  <si>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</si>
  <si>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</si>
  <si>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</si>
  <si>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</si>
  <si>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</si>
  <si>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</si>
  <si>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</si>
  <si>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</si>
  <si>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</si>
  <si>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</si>
  <si>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</si>
  <si>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</si>
  <si>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</si>
  <si>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</si>
  <si>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</si>
  <si>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</si>
  <si>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</si>
  <si>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</si>
  <si>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</si>
  <si>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</si>
  <si>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</si>
  <si>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</si>
  <si>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</si>
  <si>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</si>
  <si>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</si>
  <si>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</si>
  <si>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</si>
  <si>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</si>
  <si>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</si>
  <si>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</si>
  <si>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</si>
  <si>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</si>
  <si>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</si>
  <si>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</si>
  <si>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</si>
  <si>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</si>
  <si>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</si>
  <si>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</si>
  <si>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</si>
  <si>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</si>
  <si>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</si>
  <si>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</si>
  <si>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</si>
  <si>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</si>
  <si>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</si>
  <si>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</si>
  <si>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</si>
  <si>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</si>
  <si>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</si>
  <si>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</si>
  <si>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</si>
  <si>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</si>
  <si>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</si>
  <si>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</si>
  <si>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</si>
  <si>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</si>
  <si>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</si>
  <si>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</si>
  <si>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</si>
  <si>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</si>
  <si>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</si>
  <si>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</si>
  <si>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</si>
  <si>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</si>
  <si>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</si>
  <si>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</si>
  <si>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</si>
  <si>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</si>
  <si>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</si>
  <si>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</si>
  <si>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</si>
  <si>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</si>
  <si>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</si>
  <si>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</si>
  <si>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</si>
  <si>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</si>
  <si>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</si>
  <si>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</si>
  <si>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</si>
  <si>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</si>
  <si>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</si>
  <si>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</si>
  <si>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</si>
  <si>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</si>
  <si>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</si>
  <si>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</si>
  <si>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</si>
  <si>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</si>
  <si>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</si>
  <si>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</si>
  <si>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</si>
  <si>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</si>
  <si>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</si>
  <si>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</si>
  <si>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</si>
  <si>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</si>
  <si>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</si>
  <si>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</si>
  <si>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</si>
  <si>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</si>
  <si>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</si>
  <si>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</si>
  <si>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</si>
  <si>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</si>
  <si>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</si>
  <si>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</si>
  <si>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</si>
  <si>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</si>
  <si>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</si>
  <si>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</si>
  <si>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</si>
  <si>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</si>
  <si>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</si>
  <si>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</si>
  <si>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</si>
  <si>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</si>
  <si>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</si>
  <si>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</si>
  <si>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</si>
  <si>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</si>
  <si>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</si>
  <si>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</si>
  <si>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</si>
  <si>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</si>
  <si>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</si>
  <si>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</si>
  <si>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</si>
  <si>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</si>
  <si>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</si>
  <si>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</si>
  <si>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</si>
  <si>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</si>
  <si>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</si>
  <si>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</si>
  <si>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</si>
  <si>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</si>
  <si>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</si>
  <si>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</si>
  <si>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</si>
  <si>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</si>
  <si>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</si>
  <si>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</si>
  <si>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</si>
  <si>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</si>
  <si>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</si>
  <si>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</si>
  <si>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</si>
  <si>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</si>
  <si>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</si>
  <si>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</si>
  <si>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</si>
  <si>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</si>
  <si>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</si>
  <si>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</si>
  <si>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</si>
  <si>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</si>
  <si>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</si>
  <si>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</si>
  <si>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</si>
  <si>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</si>
  <si>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</si>
  <si>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</si>
  <si>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</si>
  <si>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</si>
  <si>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</si>
  <si>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</si>
  <si>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</si>
  <si>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</si>
  <si>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</si>
  <si>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</si>
  <si>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</si>
  <si>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</si>
  <si>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</si>
  <si>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</si>
  <si>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</si>
  <si>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</si>
  <si>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</si>
  <si>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</si>
  <si>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</si>
  <si>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</si>
  <si>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</si>
  <si>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</si>
  <si>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</si>
  <si>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</si>
  <si>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</si>
  <si>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</si>
  <si>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</si>
  <si>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</si>
  <si>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</si>
  <si>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</si>
  <si>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</si>
  <si>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</si>
  <si>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</si>
  <si>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</si>
  <si>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</si>
  <si>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</si>
  <si>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</si>
  <si>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</si>
  <si>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</si>
  <si>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</si>
  <si>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</si>
  <si>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</si>
  <si>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</si>
  <si>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</si>
  <si>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</si>
  <si>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</si>
  <si>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</si>
  <si>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</si>
  <si>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</si>
  <si>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</si>
  <si>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</si>
  <si>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</si>
  <si>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</si>
  <si>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</si>
  <si>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</si>
  <si>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</si>
  <si>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</si>
  <si>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</si>
  <si>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</si>
  <si>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</si>
  <si>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</si>
  <si>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</si>
  <si>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</si>
  <si>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</si>
  <si>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</si>
  <si>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</si>
  <si>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</si>
  <si>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</si>
  <si>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</si>
  <si>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</si>
  <si>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</si>
  <si>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</si>
  <si>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</si>
  <si>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</si>
  <si>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</si>
  <si>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</si>
  <si>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</si>
  <si>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</si>
  <si>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</si>
  <si>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</si>
  <si>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</si>
  <si>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</si>
  <si>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</si>
  <si>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</si>
  <si>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</si>
  <si>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</si>
  <si>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</si>
  <si>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</si>
  <si>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</si>
  <si>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</si>
  <si>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</si>
  <si>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</si>
  <si>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</si>
  <si>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</si>
  <si>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</si>
  <si>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</si>
  <si>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</si>
  <si>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</si>
  <si>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</si>
  <si>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</si>
  <si>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</si>
  <si>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</si>
  <si>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</si>
  <si>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</si>
  <si>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</si>
  <si>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</si>
  <si>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</si>
  <si>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</si>
  <si>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</si>
  <si>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</si>
  <si>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</si>
  <si>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</si>
  <si>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</si>
  <si>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</si>
  <si>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</si>
  <si>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</si>
  <si>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</si>
  <si>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</si>
  <si>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</si>
  <si>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</si>
  <si>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</si>
  <si>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</si>
  <si>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</si>
  <si>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</si>
  <si>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</si>
  <si>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</si>
  <si>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</si>
  <si>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</si>
  <si>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</si>
  <si>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</si>
  <si>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</si>
  <si>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</si>
  <si>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</si>
  <si>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</si>
  <si>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</si>
  <si>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</si>
  <si>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</si>
  <si>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</si>
  <si>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</si>
  <si>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</si>
  <si>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</si>
  <si>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</si>
  <si>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</si>
  <si>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</si>
  <si>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</si>
  <si>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</si>
  <si>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</si>
  <si>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</si>
  <si>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</si>
  <si>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</si>
  <si>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</si>
  <si>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</si>
  <si>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</si>
  <si>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</si>
  <si>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</si>
  <si>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</si>
  <si>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</si>
  <si>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</si>
  <si>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</si>
  <si>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</si>
  <si>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</si>
  <si>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</si>
  <si>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</si>
  <si>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</si>
  <si>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</si>
  <si>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</si>
  <si>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</si>
  <si>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</si>
  <si>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</si>
  <si>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</si>
  <si>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</si>
  <si>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</si>
  <si>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</si>
  <si>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</si>
  <si>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</si>
  <si>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</si>
  <si>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</si>
  <si>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</si>
  <si>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</si>
  <si>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</si>
  <si>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</si>
  <si>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</si>
  <si>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</si>
  <si>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</si>
  <si>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</si>
  <si>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</si>
  <si>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</si>
  <si>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</si>
  <si>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</si>
  <si>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</si>
  <si>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</si>
  <si>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</si>
  <si>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</si>
  <si>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</si>
  <si>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</si>
  <si>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</si>
  <si>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</si>
  <si>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</si>
  <si>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</si>
  <si>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</si>
  <si>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</si>
  <si>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</si>
  <si>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</si>
  <si>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</si>
  <si>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</si>
  <si>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</si>
  <si>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</si>
  <si>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</si>
  <si>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</si>
  <si>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</si>
  <si>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</si>
  <si>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</si>
  <si>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</si>
  <si>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</si>
  <si>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</si>
  <si>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</si>
  <si>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</si>
  <si>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</si>
  <si>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</si>
  <si>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</si>
  <si>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</si>
  <si>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</si>
  <si>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</si>
  <si>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</si>
  <si>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</si>
  <si>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</si>
  <si>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</si>
  <si>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</si>
  <si>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</si>
  <si>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</si>
  <si>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</si>
  <si>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</si>
  <si>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</si>
  <si>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</si>
  <si>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</si>
  <si>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</si>
  <si>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</si>
  <si>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</si>
  <si>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</si>
  <si>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</si>
  <si>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</si>
  <si>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</si>
  <si>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</si>
  <si>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</si>
  <si>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</si>
  <si>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</si>
  <si>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</si>
  <si>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</si>
  <si>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</si>
  <si>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</si>
  <si>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</si>
  <si>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</si>
  <si>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</si>
  <si>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</si>
  <si>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</si>
  <si>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</si>
  <si>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</si>
  <si>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</si>
  <si>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</si>
  <si>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</si>
  <si>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</si>
  <si>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</si>
  <si>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</si>
  <si>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</si>
  <si>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</si>
  <si>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</si>
  <si>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</si>
  <si>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</si>
  <si>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</si>
  <si>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</si>
  <si>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</si>
  <si>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</si>
  <si>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</si>
  <si>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</si>
  <si>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</si>
  <si>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</si>
  <si>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</si>
  <si>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</si>
  <si>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</si>
  <si>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</si>
  <si>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</si>
  <si>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</si>
  <si>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</si>
  <si>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</si>
  <si>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</si>
  <si>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</si>
  <si>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</si>
  <si>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</si>
  <si>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</si>
  <si>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</si>
  <si>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</si>
  <si>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</si>
  <si>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</si>
  <si>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</si>
  <si>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</si>
  <si>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</si>
  <si>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</si>
  <si>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</si>
  <si>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</si>
  <si>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</si>
  <si>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</si>
  <si>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</si>
  <si>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</si>
  <si>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</si>
  <si>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</si>
  <si>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</si>
  <si>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</si>
  <si>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</si>
  <si>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</si>
  <si>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</si>
  <si>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</si>
  <si>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</si>
  <si>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</si>
  <si>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</si>
  <si>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</si>
  <si>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</si>
  <si>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</si>
  <si>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</si>
  <si>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</si>
  <si>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</si>
  <si>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</si>
  <si>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</si>
  <si>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</si>
  <si>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</si>
  <si>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</si>
  <si>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</si>
  <si>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</si>
  <si>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</si>
  <si>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</si>
  <si>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</si>
  <si>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</si>
  <si>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</si>
  <si>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</si>
  <si>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</si>
  <si>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</si>
  <si>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</si>
  <si>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</si>
  <si>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</si>
  <si>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</si>
  <si>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</si>
  <si>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</si>
  <si>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</si>
  <si>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</si>
  <si>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</si>
  <si>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</si>
  <si>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</si>
  <si>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</si>
  <si>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</si>
  <si>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</si>
  <si>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</si>
  <si>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</si>
  <si>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</si>
  <si>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</si>
  <si>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</si>
  <si>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</si>
  <si>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</si>
  <si>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</si>
  <si>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</si>
  <si>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</si>
  <si>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</si>
  <si>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</si>
  <si>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</si>
  <si>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</si>
  <si>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</si>
  <si>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</si>
  <si>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</si>
  <si>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</si>
  <si>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</si>
  <si>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</si>
  <si>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</si>
  <si>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</si>
  <si>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</si>
  <si>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</si>
  <si>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</si>
  <si>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</si>
  <si>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</si>
  <si>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</si>
  <si>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</si>
  <si>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</si>
  <si>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</si>
  <si>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</si>
  <si>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</si>
  <si>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</si>
  <si>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</si>
  <si>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</si>
  <si>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</si>
  <si>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</si>
  <si>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</si>
  <si>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</si>
  <si>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</si>
  <si>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</si>
  <si>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</si>
  <si>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</si>
  <si>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</si>
  <si>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</si>
  <si>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</si>
  <si>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</si>
  <si>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</si>
  <si>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</si>
  <si>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</si>
  <si>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</si>
  <si>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</si>
  <si>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</si>
  <si>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</si>
  <si>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</si>
  <si>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</si>
  <si>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</si>
  <si>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</si>
  <si>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</si>
  <si>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</si>
  <si>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</si>
  <si>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</si>
  <si>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</si>
  <si>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</si>
  <si>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</si>
  <si>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</si>
  <si>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</si>
  <si>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</si>
  <si>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</si>
  <si>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</si>
  <si>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</si>
  <si>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</si>
  <si>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</si>
  <si>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</si>
  <si>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</si>
  <si>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</si>
  <si>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</si>
  <si>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</si>
  <si>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</si>
  <si>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</si>
  <si>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</si>
  <si>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</si>
  <si>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</si>
  <si>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</si>
  <si>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</si>
  <si>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</si>
  <si>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</si>
  <si>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</si>
  <si>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</si>
  <si>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</si>
  <si>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</si>
  <si>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</si>
  <si>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</si>
  <si>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</si>
  <si>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</si>
  <si>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</si>
  <si>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</si>
  <si>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</si>
  <si>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</si>
  <si>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</si>
  <si>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</si>
  <si>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</si>
  <si>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</si>
  <si>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</si>
  <si>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</si>
  <si>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</si>
  <si>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</si>
  <si>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</si>
  <si>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</si>
  <si>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</si>
  <si>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</si>
  <si>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</si>
  <si>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</si>
  <si>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</si>
  <si>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</si>
  <si>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</si>
  <si>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</si>
  <si>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</si>
  <si>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</si>
  <si>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</si>
  <si>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</si>
  <si>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</si>
  <si>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</si>
  <si>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</si>
  <si>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</si>
  <si>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</si>
  <si>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</si>
  <si>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</si>
  <si>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</si>
  <si>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</si>
  <si>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</si>
  <si>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</si>
  <si>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</si>
  <si>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</si>
  <si>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</si>
  <si>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</si>
  <si>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</si>
  <si>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</si>
  <si>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</si>
  <si>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</si>
  <si>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</si>
  <si>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</si>
  <si>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</si>
  <si>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</si>
  <si>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</si>
  <si>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</si>
  <si>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</si>
  <si>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</si>
  <si>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</si>
  <si>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</si>
  <si>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</si>
  <si>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</si>
  <si>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</si>
  <si>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</si>
  <si>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</si>
  <si>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</si>
  <si>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</si>
  <si>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</si>
  <si>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</si>
  <si>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</si>
  <si>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</si>
  <si>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</si>
  <si>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</si>
  <si>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</si>
  <si>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</si>
  <si>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</si>
  <si>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</si>
  <si>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</si>
  <si>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</si>
  <si>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</si>
  <si>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</si>
  <si>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</si>
  <si>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</si>
  <si>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</si>
  <si>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</si>
  <si>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</si>
  <si>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</si>
  <si>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</si>
  <si>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</si>
  <si>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</si>
  <si>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</si>
  <si>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</si>
  <si>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</si>
  <si>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</si>
  <si>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</si>
  <si>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</si>
  <si>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</si>
  <si>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</si>
  <si>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</si>
  <si>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</si>
  <si>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</si>
  <si>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</si>
  <si>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</si>
  <si>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</si>
  <si>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</si>
  <si>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</si>
  <si>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</si>
  <si>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</si>
  <si>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</si>
  <si>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</si>
  <si>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</si>
  <si>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</si>
  <si>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</si>
  <si>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</si>
  <si>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</si>
  <si>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</si>
  <si>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</si>
  <si>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</si>
  <si>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</si>
  <si>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</si>
  <si>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</si>
  <si>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</si>
  <si>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</si>
  <si>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</si>
  <si>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</si>
  <si>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</si>
  <si>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</si>
  <si>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</si>
  <si>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</si>
  <si>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</si>
  <si>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</si>
  <si>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</si>
  <si>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</si>
  <si>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</si>
  <si>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</si>
  <si>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</si>
  <si>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</si>
  <si>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</si>
  <si>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</si>
  <si>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</si>
  <si>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</si>
  <si>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</si>
  <si>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</si>
  <si>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</si>
  <si>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</si>
  <si>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</si>
  <si>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</si>
  <si>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</si>
  <si>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</si>
  <si>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</si>
  <si>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</si>
  <si>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</si>
  <si>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</si>
  <si>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</si>
  <si>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</si>
  <si>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</si>
  <si>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</si>
  <si>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</si>
  <si>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</si>
  <si>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</si>
  <si>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</si>
  <si>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</si>
  <si>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</si>
  <si>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</si>
  <si>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</si>
  <si>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</si>
  <si>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</si>
  <si>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</si>
  <si>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</si>
  <si>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</si>
  <si>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</si>
  <si>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</si>
  <si>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</si>
  <si>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</si>
  <si>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</si>
  <si>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</si>
  <si>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</si>
  <si>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</si>
  <si>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</si>
  <si>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</si>
  <si>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</si>
  <si>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</si>
  <si>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</si>
  <si>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</si>
  <si>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</si>
  <si>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</si>
  <si>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</si>
  <si>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</si>
  <si>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</si>
  <si>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</si>
  <si>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</si>
  <si>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</si>
  <si>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</si>
  <si>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</si>
  <si>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</si>
  <si>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</si>
  <si>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</si>
  <si>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</si>
  <si>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</si>
  <si>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</si>
  <si>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</si>
  <si>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</si>
  <si>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</si>
  <si>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</si>
  <si>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</si>
  <si>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</si>
  <si>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</si>
  <si>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</si>
  <si>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</si>
  <si>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</si>
  <si>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</si>
  <si>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</si>
  <si>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</si>
  <si>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</si>
  <si>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</si>
  <si>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</si>
  <si>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</si>
  <si>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</si>
  <si>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</si>
  <si>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</si>
  <si>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</si>
  <si>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</si>
  <si>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</si>
  <si>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</si>
  <si>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</si>
  <si>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</si>
  <si>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</si>
  <si>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</si>
  <si>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</si>
  <si>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</si>
  <si>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</si>
  <si>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</si>
  <si>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</si>
  <si>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</si>
  <si>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</si>
  <si>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</si>
  <si>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</si>
  <si>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</si>
  <si>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</si>
  <si>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</si>
  <si>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</si>
  <si>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</si>
  <si>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</si>
  <si>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</si>
  <si>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</si>
  <si>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</si>
  <si>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</si>
  <si>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</si>
  <si>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</si>
  <si>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</si>
  <si>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</si>
  <si>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</si>
  <si>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</si>
  <si>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</si>
  <si>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</si>
  <si>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</si>
  <si>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</si>
  <si>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</si>
  <si>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</si>
  <si>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</si>
  <si>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</si>
  <si>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</si>
  <si>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</si>
  <si>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</si>
  <si>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</si>
  <si>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</si>
  <si>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</si>
  <si>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</si>
  <si>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</si>
  <si>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</si>
  <si>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</si>
  <si>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</si>
  <si>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</si>
  <si>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</si>
  <si>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</si>
  <si>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</si>
  <si>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</si>
  <si>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</si>
  <si>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</si>
  <si>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</si>
  <si>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</si>
  <si>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</si>
  <si>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</si>
  <si>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</si>
  <si>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</si>
  <si>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</si>
  <si>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</si>
  <si>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</si>
  <si>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</si>
  <si>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</si>
  <si>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</si>
  <si>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</si>
  <si>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</si>
  <si>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</si>
  <si>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</si>
  <si>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</si>
  <si>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</si>
  <si>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</si>
  <si>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</si>
  <si>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</si>
  <si>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</si>
  <si>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</si>
  <si>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</si>
  <si>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</si>
  <si>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</si>
  <si>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</si>
  <si>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</si>
  <si>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</si>
  <si>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</si>
  <si>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</si>
  <si>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</si>
  <si>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</si>
  <si>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</si>
  <si>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</si>
  <si>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</si>
  <si>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</si>
  <si>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</si>
  <si>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</si>
  <si>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</si>
  <si>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</si>
  <si>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</si>
  <si>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</si>
  <si>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</si>
  <si>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</si>
  <si>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</si>
  <si>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</si>
  <si>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</si>
  <si>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</si>
  <si>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</si>
  <si>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</si>
  <si>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</si>
  <si>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</si>
  <si>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</si>
  <si>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</si>
  <si>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</si>
  <si>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</si>
  <si>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</si>
  <si>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</si>
  <si>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</si>
  <si>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</si>
  <si>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</si>
  <si>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</si>
  <si>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</si>
  <si>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</si>
  <si>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</si>
  <si>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</si>
  <si>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</si>
  <si>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</si>
  <si>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</si>
  <si>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</si>
  <si>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</si>
  <si>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</si>
  <si>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</si>
  <si>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</si>
  <si>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</si>
  <si>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</si>
  <si>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</si>
  <si>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</si>
  <si>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</si>
  <si>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</si>
  <si>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</si>
  <si>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</si>
  <si>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</si>
  <si>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</si>
  <si>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</si>
  <si>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</si>
  <si>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</si>
  <si>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</si>
  <si>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</si>
  <si>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</si>
  <si>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</si>
  <si>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</si>
  <si>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</si>
  <si>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</si>
  <si>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</si>
  <si>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</si>
  <si>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</si>
  <si>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</si>
  <si>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</si>
  <si>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</si>
  <si>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</si>
  <si>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</si>
  <si>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</si>
  <si>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</si>
  <si>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</si>
  <si>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</si>
  <si>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</si>
  <si>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</si>
  <si>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</si>
  <si>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</si>
  <si>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</si>
  <si>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</si>
  <si>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</si>
  <si>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</si>
  <si>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</si>
  <si>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</si>
  <si>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</si>
  <si>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</si>
  <si>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</si>
  <si>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</si>
  <si>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</si>
  <si>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</si>
  <si>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</si>
  <si>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</si>
  <si>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</si>
  <si>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</si>
  <si>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</si>
  <si>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</si>
  <si>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</si>
  <si>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</si>
  <si>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</si>
  <si>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</si>
  <si>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</si>
  <si>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</si>
  <si>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</si>
  <si>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</si>
  <si>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</si>
  <si>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</si>
  <si>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</si>
  <si>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</si>
  <si>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</si>
  <si>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</si>
  <si>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</si>
  <si>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</si>
  <si>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</si>
  <si>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</si>
  <si>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</si>
  <si>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</si>
  <si>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</si>
  <si>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</si>
  <si>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</si>
  <si>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</si>
  <si>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</si>
  <si>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</si>
  <si>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</si>
  <si>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</si>
  <si>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</si>
  <si>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</si>
  <si>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</si>
  <si>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</si>
  <si>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</si>
  <si>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</si>
  <si>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</si>
  <si>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</si>
  <si>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</si>
  <si>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</si>
  <si>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</si>
  <si>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</si>
  <si>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</si>
  <si>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</si>
  <si>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</si>
  <si>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</si>
  <si>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</si>
  <si>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</si>
  <si>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</si>
  <si>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</si>
  <si>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</si>
  <si>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</si>
  <si>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</si>
  <si>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</si>
  <si>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</si>
  <si>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</si>
  <si>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</si>
  <si>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</si>
  <si>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</si>
  <si>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</si>
  <si>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</si>
  <si>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</si>
  <si>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</si>
  <si>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</si>
  <si>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</si>
  <si>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</si>
  <si>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</si>
  <si>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</si>
  <si>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</si>
  <si>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</si>
  <si>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</si>
  <si>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</si>
  <si>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</si>
  <si>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</si>
  <si>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</si>
  <si>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</si>
  <si>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</si>
  <si>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</si>
  <si>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</si>
  <si>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</si>
  <si>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</si>
  <si>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</si>
  <si>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</si>
  <si>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</si>
  <si>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</si>
  <si>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</si>
  <si>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</si>
  <si>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</si>
  <si>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</si>
  <si>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</si>
  <si>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</si>
  <si>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</si>
  <si>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</si>
  <si>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</si>
  <si>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</si>
  <si>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</si>
  <si>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</si>
  <si>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</si>
  <si>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</si>
  <si>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</si>
  <si>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</si>
  <si>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</si>
  <si>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</si>
  <si>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</si>
  <si>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</si>
  <si>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</si>
  <si>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</si>
  <si>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</si>
  <si>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</si>
  <si>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</si>
  <si>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</si>
  <si>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</si>
  <si>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</si>
  <si>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</si>
  <si>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</si>
  <si>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</si>
  <si>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</si>
  <si>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</si>
  <si>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</si>
  <si>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</si>
  <si>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</si>
  <si>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</si>
  <si>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</si>
  <si>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</si>
  <si>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</si>
  <si>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</si>
  <si>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</si>
  <si>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</si>
  <si>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</si>
  <si>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</si>
  <si>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</si>
  <si>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</si>
  <si>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</si>
  <si>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</si>
  <si>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</si>
  <si>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</si>
  <si>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</si>
  <si>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</si>
  <si>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</si>
  <si>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</si>
  <si>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</si>
  <si>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</si>
  <si>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</si>
  <si>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</si>
  <si>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</si>
  <si>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</si>
  <si>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</si>
  <si>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</si>
  <si>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</si>
  <si>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</si>
  <si>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</si>
  <si>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</si>
  <si>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</si>
  <si>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</si>
  <si>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</si>
  <si>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</si>
  <si>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</si>
  <si>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</si>
  <si>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</si>
  <si>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</si>
  <si>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</si>
  <si>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</si>
  <si>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</si>
  <si>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</si>
  <si>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</si>
  <si>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</si>
  <si>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</si>
  <si>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</si>
  <si>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</si>
  <si>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</si>
  <si>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</si>
  <si>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</si>
  <si>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</si>
  <si>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</si>
  <si>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</si>
  <si>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</si>
  <si>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</si>
  <si>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</si>
  <si>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</si>
  <si>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</si>
  <si>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</si>
  <si>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</si>
  <si>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</si>
  <si>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</si>
  <si>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</si>
  <si>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</si>
  <si>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</si>
  <si>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</si>
  <si>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</si>
  <si>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</si>
  <si>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</si>
  <si>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</si>
  <si>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</si>
  <si>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</si>
  <si>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</si>
  <si>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</si>
  <si>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</si>
  <si>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</si>
  <si>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</si>
  <si>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</si>
  <si>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</si>
  <si>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</si>
  <si>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</si>
  <si>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</si>
  <si>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</si>
  <si>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</si>
  <si>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</si>
  <si>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</si>
  <si>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</si>
  <si>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</si>
  <si>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</si>
  <si>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</si>
  <si>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</si>
  <si>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</si>
  <si>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</si>
  <si>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</si>
  <si>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</si>
  <si>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</si>
  <si>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</si>
  <si>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</si>
  <si>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</si>
  <si>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</si>
  <si>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</si>
  <si>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</si>
  <si>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</si>
  <si>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</si>
  <si>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</si>
  <si>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</si>
  <si>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</si>
  <si>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</si>
  <si>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</si>
  <si>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</si>
  <si>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</si>
  <si>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</si>
  <si>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</si>
  <si>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</si>
  <si>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</si>
  <si>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</si>
  <si>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</si>
  <si>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</si>
  <si>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</si>
  <si>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</si>
  <si>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</si>
  <si>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</si>
  <si>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</si>
  <si>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</si>
  <si>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</si>
  <si>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</si>
  <si>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</si>
  <si>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</si>
  <si>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</si>
  <si>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</si>
  <si>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</si>
  <si>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</si>
  <si>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</si>
  <si>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</si>
  <si>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</si>
  <si>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</si>
  <si>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</si>
  <si>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</si>
  <si>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</si>
  <si>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</si>
  <si>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</si>
  <si>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</si>
  <si>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</si>
  <si>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</si>
  <si>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</si>
  <si>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</si>
  <si>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</si>
  <si>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</si>
  <si>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</si>
  <si>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</si>
  <si>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</si>
  <si>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</si>
  <si>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</si>
  <si>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</si>
  <si>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</si>
  <si>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</si>
  <si>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</si>
  <si>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</si>
  <si>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</si>
  <si>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</si>
  <si>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</si>
  <si>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</si>
  <si>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</si>
  <si>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</si>
  <si>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</si>
  <si>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</si>
  <si>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</si>
  <si>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</si>
  <si>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</si>
  <si>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</si>
  <si>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</si>
  <si>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</si>
  <si>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</si>
  <si>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</si>
  <si>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</si>
  <si>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</si>
  <si>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</si>
  <si>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</si>
  <si>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</si>
  <si>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</si>
  <si>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</si>
  <si>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</si>
  <si>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</si>
  <si>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</si>
  <si>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</si>
  <si>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</si>
  <si>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</si>
  <si>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</si>
  <si>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</si>
  <si>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</si>
  <si>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</si>
  <si>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</si>
  <si>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</si>
  <si>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</si>
  <si>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</si>
  <si>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</si>
  <si>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</si>
  <si>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</si>
  <si>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</si>
  <si>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</si>
  <si>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</si>
  <si>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</si>
  <si>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</si>
  <si>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</si>
  <si>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</si>
  <si>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</si>
  <si>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</si>
  <si>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</si>
  <si>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</si>
  <si>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</si>
  <si>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</si>
  <si>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</si>
  <si>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</si>
  <si>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</si>
  <si>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</si>
  <si>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</si>
  <si>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</si>
  <si>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</si>
  <si>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</si>
  <si>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</si>
  <si>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</si>
  <si>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</si>
  <si>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</si>
  <si>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</si>
  <si>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</si>
  <si>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</si>
  <si>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</si>
  <si>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</si>
  <si>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</si>
  <si>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</si>
  <si>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</si>
  <si>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</si>
  <si>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</si>
  <si>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</si>
  <si>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</si>
  <si>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</si>
  <si>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</si>
  <si>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</si>
  <si>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</si>
  <si>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</si>
  <si>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</si>
  <si>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</si>
  <si>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</si>
  <si>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</si>
  <si>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</si>
  <si>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</si>
  <si>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</si>
  <si>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</si>
  <si>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</si>
  <si>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</si>
  <si>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</si>
  <si>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</si>
  <si>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</si>
  <si>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</si>
  <si>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</si>
  <si>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</si>
  <si>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</si>
  <si>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</si>
  <si>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</si>
  <si>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</si>
  <si>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</si>
  <si>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</si>
  <si>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</si>
  <si>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</si>
  <si>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</si>
  <si>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</si>
  <si>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</si>
  <si>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</si>
  <si>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</si>
  <si>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</si>
  <si>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</si>
  <si>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</si>
  <si>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</si>
  <si>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</si>
  <si>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</si>
  <si>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</si>
  <si>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</si>
  <si>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</si>
  <si>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</si>
  <si>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</si>
  <si>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</si>
  <si>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</si>
  <si>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</si>
  <si>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</si>
  <si>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</si>
  <si>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</si>
  <si>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</si>
  <si>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</si>
  <si>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</si>
  <si>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</si>
  <si>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</si>
  <si>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</si>
  <si>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</si>
  <si>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</si>
  <si>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</si>
  <si>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</si>
  <si>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</si>
  <si>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</si>
  <si>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</si>
  <si>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</si>
  <si>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</si>
  <si>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</si>
  <si>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</si>
  <si>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</si>
  <si>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</si>
  <si>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</si>
  <si>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</si>
  <si>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</si>
  <si>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</si>
  <si>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</si>
  <si>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</si>
  <si>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</si>
  <si>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</si>
  <si>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</si>
  <si>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</si>
  <si>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</si>
  <si>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</si>
  <si>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</si>
  <si>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</si>
  <si>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</si>
  <si>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</si>
  <si>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</si>
  <si>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</si>
  <si>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</si>
  <si>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</si>
  <si>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</si>
  <si>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</si>
  <si>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</si>
  <si>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</si>
  <si>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</si>
  <si>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</si>
  <si>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</si>
  <si>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</si>
  <si>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</si>
  <si>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</si>
  <si>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</si>
  <si>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</si>
  <si>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</si>
  <si>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</si>
  <si>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</si>
  <si>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</si>
  <si>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</si>
  <si>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</si>
  <si>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</si>
  <si>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</si>
  <si>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</si>
  <si>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</si>
  <si>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</si>
  <si>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</si>
  <si>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</si>
  <si>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</si>
  <si>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</si>
  <si>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</si>
  <si>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</si>
  <si>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</si>
  <si>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</si>
  <si>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</si>
  <si>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</si>
  <si>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</si>
  <si>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</si>
  <si>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</si>
  <si>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</si>
  <si>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</si>
  <si>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</si>
  <si>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</si>
  <si>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</si>
  <si>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</si>
  <si>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</si>
  <si>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</si>
  <si>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</si>
  <si>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</si>
  <si>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</si>
  <si>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</si>
  <si>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</si>
  <si>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</si>
  <si>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</si>
  <si>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</si>
  <si>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</si>
  <si>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</si>
  <si>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</si>
  <si>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</si>
  <si>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</si>
  <si>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</si>
  <si>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</si>
  <si>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</si>
  <si>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</si>
  <si>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</si>
  <si>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</si>
  <si>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</si>
  <si>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</si>
  <si>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</si>
  <si>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</si>
  <si>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</si>
  <si>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</si>
  <si>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</si>
  <si>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</si>
  <si>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</si>
  <si>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</si>
  <si>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</si>
  <si>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</si>
  <si>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</si>
  <si>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</si>
  <si>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</si>
  <si>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</si>
  <si>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</si>
  <si>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</si>
  <si>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</si>
  <si>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</si>
  <si>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</si>
  <si>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</si>
  <si>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</si>
  <si>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</si>
  <si>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</si>
  <si>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</si>
  <si>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</si>
  <si>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</si>
  <si>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</si>
  <si>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</si>
  <si>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</si>
  <si>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</si>
  <si>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</si>
  <si>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</si>
  <si>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</si>
  <si>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</si>
  <si>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</si>
  <si>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</si>
  <si>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</si>
  <si>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</si>
  <si>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</si>
  <si>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</si>
  <si>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</si>
  <si>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</si>
  <si>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</si>
  <si>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</si>
  <si>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</si>
  <si>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</si>
  <si>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</si>
  <si>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</si>
  <si>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</si>
  <si>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</si>
  <si>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</si>
  <si>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</si>
  <si>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</si>
  <si>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</si>
  <si>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</si>
  <si>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</si>
  <si>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</si>
  <si>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</si>
  <si>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</si>
  <si>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</si>
  <si>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</si>
  <si>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</si>
  <si>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</si>
  <si>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</si>
  <si>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</si>
  <si>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</si>
  <si>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</si>
  <si>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</si>
  <si>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</si>
  <si>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</si>
  <si>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</si>
  <si>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</si>
  <si>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</si>
  <si>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</si>
  <si>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</si>
  <si>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</si>
  <si>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</si>
  <si>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</si>
  <si>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</si>
  <si>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</si>
  <si>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</si>
  <si>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</si>
  <si>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</si>
  <si>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</si>
  <si>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</si>
  <si>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</si>
  <si>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</si>
  <si>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</si>
  <si>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</si>
  <si>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</si>
  <si>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</si>
  <si>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</si>
  <si>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</si>
  <si>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</si>
  <si>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</si>
  <si>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</si>
  <si>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</si>
  <si>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</si>
  <si>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</si>
  <si>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</si>
  <si>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</si>
  <si>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</si>
  <si>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</si>
  <si>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</si>
  <si>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</si>
  <si>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</si>
  <si>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</si>
  <si>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</si>
  <si>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</si>
  <si>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</si>
  <si>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</si>
  <si>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</si>
  <si>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</si>
  <si>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</si>
  <si>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</si>
  <si>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</si>
  <si>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</si>
  <si>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</si>
  <si>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</si>
  <si>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</si>
  <si>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</si>
  <si>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</si>
  <si>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</si>
  <si>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</si>
  <si>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</si>
  <si>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</si>
  <si>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</si>
  <si>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</si>
  <si>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</si>
  <si>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</si>
  <si>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</si>
  <si>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</si>
  <si>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</si>
  <si>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</si>
  <si>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</si>
  <si>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</si>
  <si>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</si>
  <si>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</si>
  <si>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</si>
  <si>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</si>
  <si>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</si>
  <si>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</si>
  <si>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</si>
  <si>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</si>
  <si>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</si>
  <si>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</si>
  <si>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</si>
  <si>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</si>
  <si>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</si>
  <si>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</si>
  <si>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</si>
  <si>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</si>
  <si>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</si>
  <si>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</si>
  <si>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</si>
  <si>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</si>
  <si>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</si>
  <si>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</si>
  <si>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</si>
  <si>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</si>
  <si>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</si>
  <si>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</si>
  <si>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</si>
  <si>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</si>
  <si>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</si>
  <si>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</si>
  <si>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</si>
  <si>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</si>
  <si>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</si>
  <si>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</si>
  <si>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</si>
  <si>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</si>
  <si>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</si>
  <si>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</si>
  <si>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</si>
  <si>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</si>
  <si>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</si>
  <si>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</si>
  <si>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</si>
  <si>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</si>
  <si>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</si>
  <si>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</si>
  <si>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</si>
  <si>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</si>
  <si>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</si>
  <si>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</si>
  <si>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</si>
  <si>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</si>
  <si>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</si>
  <si>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</si>
  <si>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</si>
  <si>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</si>
  <si>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</si>
  <si>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</si>
  <si>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</si>
  <si>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</si>
  <si>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</si>
  <si>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</si>
  <si>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</si>
  <si>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</si>
  <si>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</si>
  <si>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</si>
  <si>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</si>
  <si>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</si>
  <si>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</si>
  <si>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</si>
  <si>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</si>
  <si>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</si>
  <si>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</si>
  <si>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</si>
  <si>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</si>
  <si>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</si>
  <si>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</si>
  <si>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</si>
  <si>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</si>
  <si>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</si>
  <si>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</si>
  <si>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</si>
  <si>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</si>
  <si>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</si>
  <si>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</si>
  <si>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</si>
  <si>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</si>
  <si>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</si>
  <si>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</si>
  <si>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</si>
  <si>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</si>
  <si>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</si>
  <si>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</si>
  <si>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</si>
  <si>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</si>
  <si>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</si>
  <si>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</si>
  <si>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</si>
  <si>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</si>
  <si>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</si>
  <si>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</si>
  <si>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</si>
  <si>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</si>
  <si>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</si>
  <si>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</si>
  <si>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</si>
  <si>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</si>
  <si>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</si>
  <si>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</si>
  <si>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</si>
  <si>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</si>
  <si>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</si>
  <si>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</si>
  <si>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</si>
  <si>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</si>
  <si>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</si>
  <si>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</si>
  <si>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</si>
  <si>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</si>
  <si>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</si>
  <si>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</si>
  <si>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</si>
  <si>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</si>
  <si>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</si>
  <si>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</si>
  <si>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</si>
  <si>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</si>
  <si>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</si>
  <si>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</si>
  <si>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</si>
  <si>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</si>
  <si>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</si>
  <si>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</si>
  <si>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</si>
  <si>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</si>
  <si>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</si>
  <si>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</si>
  <si>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</si>
  <si>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</si>
  <si>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</si>
  <si>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</si>
  <si>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</si>
  <si>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</si>
  <si>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</si>
  <si>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</si>
  <si>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</si>
  <si>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</si>
  <si>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</si>
  <si>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</si>
  <si>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</si>
  <si>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</si>
  <si>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</si>
  <si>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</si>
  <si>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</si>
  <si>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</si>
  <si>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</si>
  <si>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</si>
  <si>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</si>
  <si>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</si>
  <si>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</si>
  <si>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</si>
  <si>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</si>
  <si>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</si>
  <si>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</si>
  <si>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</si>
  <si>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</si>
  <si>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</si>
  <si>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</si>
  <si>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</si>
  <si>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</si>
  <si>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</si>
  <si>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</si>
  <si>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</si>
  <si>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</si>
  <si>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</si>
  <si>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</si>
  <si>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</si>
  <si>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</si>
  <si>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</si>
  <si>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</si>
  <si>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</si>
  <si>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</si>
  <si>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</si>
  <si>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</si>
  <si>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</si>
  <si>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</si>
  <si>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</si>
  <si>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</si>
  <si>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</si>
  <si>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</si>
  <si>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</si>
  <si>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</si>
  <si>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</si>
  <si>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</si>
  <si>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</si>
  <si>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</si>
  <si>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</si>
  <si>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</si>
  <si>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</si>
  <si>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</si>
  <si>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</si>
  <si>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</si>
  <si>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</si>
  <si>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</si>
  <si>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</si>
  <si>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</si>
  <si>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</si>
  <si>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</si>
  <si>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</si>
  <si>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</si>
  <si>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</si>
  <si>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</si>
  <si>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</si>
  <si>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</si>
  <si>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</si>
  <si>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</si>
  <si>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</si>
  <si>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</si>
  <si>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</si>
  <si>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</si>
  <si>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</si>
  <si>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</si>
  <si>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</si>
  <si>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</si>
  <si>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</si>
  <si>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</si>
  <si>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</si>
  <si>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</si>
  <si>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</si>
  <si>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</si>
  <si>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</si>
  <si>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</si>
  <si>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</si>
  <si>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</si>
  <si>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</si>
  <si>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</si>
  <si>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</si>
  <si>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</si>
  <si>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</si>
  <si>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</si>
  <si>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</si>
  <si>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</si>
  <si>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</si>
  <si>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</si>
  <si>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</si>
  <si>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</si>
  <si>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</si>
  <si>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</si>
  <si>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</si>
  <si>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</si>
  <si>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</si>
  <si>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</si>
  <si>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</si>
  <si>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</si>
  <si>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</si>
  <si>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</si>
  <si>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</si>
  <si>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</si>
  <si>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</si>
  <si>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</si>
  <si>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</si>
  <si>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</si>
  <si>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</si>
  <si>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</si>
  <si>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</si>
  <si>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</si>
  <si>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</si>
  <si>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</si>
  <si>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</si>
  <si>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</si>
  <si>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</si>
  <si>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</si>
  <si>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</si>
  <si>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</si>
  <si>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</si>
  <si>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</si>
  <si>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</si>
  <si>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</si>
  <si>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</si>
  <si>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</si>
  <si>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</si>
  <si>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</si>
  <si>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</si>
  <si>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</si>
  <si>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</si>
  <si>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</si>
  <si>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</si>
  <si>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</si>
  <si>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</si>
  <si>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</si>
  <si>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</si>
  <si>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</si>
  <si>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</si>
  <si>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</si>
  <si>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</si>
  <si>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</si>
  <si>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</si>
  <si>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</si>
  <si>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</si>
  <si>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</si>
  <si>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</si>
  <si>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</si>
  <si>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</si>
  <si>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</si>
  <si>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</si>
  <si>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</si>
  <si>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</si>
  <si>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</si>
  <si>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</si>
  <si>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</si>
  <si>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</si>
  <si>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</si>
  <si>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</si>
  <si>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</si>
  <si>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</si>
  <si>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</si>
  <si>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</si>
  <si>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</si>
  <si>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</si>
  <si>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</si>
  <si>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</si>
  <si>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</si>
  <si>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</si>
  <si>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</si>
  <si>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</si>
  <si>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</si>
  <si>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</si>
  <si>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</si>
  <si>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</si>
  <si>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</si>
  <si>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</si>
  <si>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</si>
  <si>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</si>
  <si>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</si>
  <si>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</si>
  <si>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</si>
  <si>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</si>
  <si>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</si>
  <si>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</si>
  <si>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</si>
  <si>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</si>
  <si>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</si>
  <si>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</si>
  <si>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</si>
  <si>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</si>
  <si>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</si>
  <si>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</si>
  <si>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</si>
  <si>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</si>
  <si>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</si>
  <si>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</si>
  <si>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</si>
  <si>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</si>
  <si>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</si>
  <si>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</si>
  <si>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</si>
  <si>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</si>
  <si>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</si>
  <si>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</si>
  <si>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</si>
  <si>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</si>
  <si>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</si>
  <si>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</si>
  <si>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</si>
  <si>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</si>
  <si>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</si>
  <si>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</si>
  <si>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</si>
  <si>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</si>
  <si>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</si>
  <si>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</si>
  <si>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</si>
  <si>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</si>
  <si>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</si>
  <si>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</si>
  <si>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</si>
  <si>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</si>
  <si>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</si>
  <si>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</si>
  <si>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</si>
  <si>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</si>
  <si>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</si>
  <si>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</si>
  <si>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</si>
  <si>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</si>
  <si>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</si>
  <si>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</si>
  <si>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</si>
  <si>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</si>
  <si>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</si>
  <si>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</si>
  <si>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</si>
  <si>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</si>
  <si>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</si>
  <si>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</si>
  <si>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</si>
  <si>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</si>
  <si>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</si>
  <si>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</si>
  <si>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</si>
  <si>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</si>
  <si>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</si>
  <si>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</si>
  <si>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</si>
  <si>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</si>
  <si>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</si>
  <si>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</si>
  <si>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</si>
  <si>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</si>
  <si>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</si>
  <si>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</si>
  <si>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</si>
  <si>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</si>
  <si>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</si>
  <si>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</si>
  <si>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</si>
  <si>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</si>
  <si>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</si>
  <si>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</si>
  <si>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</si>
  <si>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</si>
  <si>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</si>
  <si>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</si>
  <si>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</si>
  <si>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</si>
  <si>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</si>
  <si>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</si>
  <si>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</si>
  <si>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</si>
  <si>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</si>
  <si>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</si>
  <si>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</si>
  <si>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</si>
  <si>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</si>
  <si>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</si>
  <si>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</si>
  <si>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</si>
  <si>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</si>
  <si>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</si>
  <si>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</si>
  <si>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</si>
  <si>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</si>
  <si>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</si>
  <si>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</si>
  <si>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</si>
  <si>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</si>
  <si>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</si>
  <si>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</si>
  <si>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</si>
  <si>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</si>
  <si>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</si>
  <si>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</si>
  <si>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</si>
  <si>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</si>
  <si>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</si>
  <si>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</si>
  <si>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</si>
  <si>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</si>
  <si>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</si>
  <si>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</si>
  <si>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</si>
  <si>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</si>
  <si>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</si>
  <si>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</si>
  <si>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</si>
  <si>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</si>
  <si>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</si>
  <si>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</si>
  <si>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</si>
  <si>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</si>
  <si>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</si>
  <si>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</si>
  <si>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</si>
  <si>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</si>
  <si>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</si>
  <si>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</si>
  <si>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</si>
  <si>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</si>
  <si>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</si>
  <si>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</si>
  <si>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</si>
  <si>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</si>
  <si>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</si>
  <si>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</si>
  <si>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</si>
  <si>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</si>
  <si>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</si>
  <si>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</si>
  <si>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</si>
  <si>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</si>
  <si>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</si>
  <si>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</si>
  <si>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</si>
  <si>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</si>
  <si>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</si>
  <si>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</si>
  <si>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</si>
  <si>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</si>
  <si>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</si>
  <si>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</si>
  <si>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</si>
  <si>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</si>
  <si>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</si>
  <si>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</si>
  <si>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</si>
  <si>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</si>
  <si>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</si>
  <si>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</si>
  <si>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</si>
  <si>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</si>
  <si>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</si>
  <si>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</si>
  <si>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</si>
  <si>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</si>
  <si>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</si>
  <si>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</si>
  <si>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</si>
  <si>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</si>
  <si>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</si>
  <si>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</si>
  <si>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</si>
  <si>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</si>
  <si>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</si>
  <si>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</si>
  <si>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</si>
  <si>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</si>
  <si>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</si>
  <si>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</si>
  <si>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</si>
  <si>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</si>
  <si>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</si>
  <si>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</si>
  <si>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</si>
  <si>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</si>
  <si>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</si>
  <si>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</si>
  <si>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</si>
  <si>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</si>
  <si>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</si>
  <si>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</si>
  <si>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</si>
  <si>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</si>
  <si>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</si>
  <si>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</si>
  <si>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</si>
  <si>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</si>
  <si>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</si>
  <si>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</si>
  <si>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</si>
  <si>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</si>
  <si>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</si>
  <si>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</si>
  <si>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</si>
  <si>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</si>
  <si>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</si>
  <si>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</si>
  <si>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</si>
  <si>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</si>
  <si>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</si>
  <si>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</si>
  <si>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</si>
  <si>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</si>
  <si>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</si>
  <si>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</si>
  <si>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</si>
  <si>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</si>
  <si>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</si>
  <si>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</si>
  <si>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</si>
  <si>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</si>
  <si>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</si>
  <si>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</si>
  <si>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</si>
  <si>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</si>
  <si>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</si>
  <si>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</si>
  <si>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</si>
  <si>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</si>
  <si>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</si>
  <si>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</si>
  <si>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</si>
  <si>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</si>
  <si>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</si>
  <si>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</si>
  <si>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</si>
  <si>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</si>
  <si>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</si>
  <si>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</si>
  <si>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</si>
  <si>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</si>
  <si>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</si>
  <si>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</si>
  <si>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</si>
  <si>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</si>
  <si>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</si>
  <si>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</si>
  <si>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</si>
  <si>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</si>
  <si>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</si>
  <si>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</si>
  <si>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</si>
  <si>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</si>
  <si>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</si>
  <si>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</si>
  <si>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</si>
  <si>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</si>
  <si>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</si>
  <si>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</si>
  <si>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</si>
  <si>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</si>
  <si>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</si>
  <si>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</si>
  <si>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</si>
  <si>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</si>
  <si>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</si>
  <si>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</si>
  <si>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</si>
  <si>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</si>
  <si>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</si>
  <si>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</si>
  <si>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</si>
  <si>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</si>
  <si>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</si>
  <si>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</si>
  <si>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</si>
  <si>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</si>
  <si>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</si>
  <si>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</si>
  <si>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</si>
  <si>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</si>
  <si>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</si>
  <si>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</si>
  <si>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</si>
  <si>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</si>
  <si>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</si>
  <si>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</si>
  <si>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</si>
  <si>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</si>
  <si>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</si>
  <si>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</si>
  <si>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</si>
  <si>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</si>
  <si>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</si>
  <si>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</si>
  <si>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</si>
  <si>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</si>
  <si>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</si>
  <si>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</si>
  <si>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</si>
  <si>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</si>
  <si>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</si>
  <si>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</si>
  <si>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</si>
  <si>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</si>
  <si>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</si>
  <si>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</si>
  <si>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</si>
  <si>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</si>
  <si>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</si>
  <si>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</si>
  <si>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</si>
  <si>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</si>
  <si>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</si>
  <si>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</si>
  <si>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</si>
  <si>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</si>
  <si>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</si>
  <si>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</si>
  <si>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</si>
  <si>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</si>
  <si>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</si>
  <si>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</si>
  <si>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</si>
  <si>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</si>
  <si>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</si>
  <si>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</si>
  <si>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</si>
  <si>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</si>
  <si>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</si>
  <si>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</si>
  <si>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</si>
  <si>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</si>
  <si>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</si>
  <si>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</si>
  <si>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</si>
  <si>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</si>
  <si>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</si>
  <si>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</si>
  <si>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</si>
  <si>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</si>
  <si>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</si>
  <si>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</si>
  <si>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</si>
  <si>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</si>
  <si>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</si>
  <si>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</si>
  <si>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</si>
  <si>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</si>
  <si>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</si>
  <si>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</si>
  <si>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</si>
  <si>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</si>
  <si>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</si>
  <si>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</si>
  <si>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</si>
  <si>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</si>
  <si>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</si>
  <si>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</si>
  <si>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</si>
  <si>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</si>
  <si>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</si>
  <si>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</si>
  <si>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</si>
  <si>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</si>
  <si>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</si>
  <si>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</si>
  <si>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</si>
  <si>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</si>
  <si>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</si>
  <si>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</si>
  <si>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</si>
  <si>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</si>
  <si>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</si>
  <si>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</si>
  <si>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</si>
  <si>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</si>
  <si>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</si>
  <si>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</si>
  <si>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</si>
  <si>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</si>
  <si>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</si>
  <si>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</si>
  <si>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</si>
  <si>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</si>
  <si>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</si>
  <si>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</si>
  <si>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</si>
  <si>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</si>
  <si>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</si>
  <si>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</si>
  <si>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</si>
  <si>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</si>
  <si>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</si>
  <si>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</si>
  <si>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</si>
  <si>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</si>
  <si>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</si>
  <si>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</si>
  <si>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</si>
  <si>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</si>
  <si>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</si>
  <si>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</si>
  <si>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</si>
  <si>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</si>
  <si>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</si>
  <si>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</si>
  <si>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</si>
  <si>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</si>
  <si>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</si>
  <si>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</si>
  <si>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</si>
  <si>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</si>
  <si>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</si>
  <si>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</si>
  <si>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</si>
  <si>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</si>
  <si>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</si>
  <si>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</si>
  <si>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</si>
  <si>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</si>
  <si>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</si>
  <si>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</si>
  <si>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</si>
  <si>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</si>
  <si>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</si>
  <si>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</si>
  <si>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</si>
  <si>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</si>
  <si>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</si>
  <si>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</si>
  <si>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</si>
  <si>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</si>
  <si>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</si>
  <si>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</si>
  <si>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</si>
  <si>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</si>
  <si>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</si>
  <si>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</si>
  <si>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</si>
  <si>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</si>
  <si>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</si>
  <si>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</si>
  <si>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</si>
  <si>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</si>
  <si>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</si>
  <si>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</si>
  <si>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</si>
  <si>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</si>
  <si>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</si>
  <si>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</si>
  <si>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</si>
  <si>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</si>
  <si>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</si>
  <si>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</si>
  <si>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</si>
  <si>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</si>
  <si>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</si>
  <si>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</si>
  <si>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</si>
  <si>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</si>
  <si>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</si>
  <si>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</si>
  <si>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</si>
  <si>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</si>
  <si>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</si>
  <si>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</si>
  <si>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</si>
  <si>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</si>
  <si>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</si>
  <si>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</si>
  <si>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</si>
  <si>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</si>
  <si>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</si>
  <si>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</si>
  <si>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</si>
  <si>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</si>
  <si>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</si>
  <si>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</si>
  <si>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</si>
  <si>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</si>
  <si>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</si>
  <si>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</si>
  <si>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</si>
  <si>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</si>
  <si>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</si>
  <si>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</si>
  <si>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</si>
  <si>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</si>
  <si>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</si>
  <si>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</si>
  <si>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</si>
  <si>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</si>
  <si>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</si>
  <si>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</si>
  <si>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</si>
  <si>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</si>
  <si>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</si>
  <si>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</si>
  <si>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</si>
  <si>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</si>
  <si>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</si>
  <si>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</si>
  <si>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</si>
  <si>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</si>
  <si>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</si>
  <si>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</si>
  <si>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</si>
  <si>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</si>
  <si>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</si>
  <si>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</si>
  <si>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</si>
  <si>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</si>
  <si>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</si>
  <si>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</si>
  <si>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</si>
  <si>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</si>
  <si>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</si>
  <si>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</si>
  <si>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</si>
  <si>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</si>
  <si>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</si>
  <si>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</si>
  <si>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</si>
  <si>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</si>
  <si>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</si>
  <si>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</si>
  <si>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</si>
  <si>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</si>
  <si>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</si>
  <si>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</si>
  <si>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</si>
  <si>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</si>
  <si>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</si>
  <si>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</si>
  <si>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</si>
  <si>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</si>
  <si>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</si>
  <si>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</si>
  <si>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</si>
  <si>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</si>
  <si>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</si>
  <si>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</si>
  <si>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</si>
  <si>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</si>
  <si>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</si>
  <si>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</si>
  <si>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</si>
  <si>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</si>
  <si>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</si>
  <si>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</si>
  <si>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</si>
  <si>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</si>
  <si>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</si>
  <si>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</si>
  <si>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</si>
  <si>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</si>
  <si>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</si>
  <si>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</si>
  <si>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</si>
  <si>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</si>
  <si>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</si>
  <si>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</si>
  <si>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</si>
  <si>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</si>
  <si>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</si>
  <si>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</si>
  <si>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</si>
  <si>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</si>
  <si>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</si>
  <si>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</si>
  <si>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</si>
  <si>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</si>
  <si>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</si>
  <si>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</si>
  <si>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</si>
  <si>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</si>
  <si>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</si>
  <si>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</si>
  <si>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</si>
  <si>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</si>
  <si>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</si>
  <si>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</si>
  <si>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</si>
  <si>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</si>
  <si>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</si>
  <si>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</si>
  <si>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</si>
  <si>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</si>
  <si>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</si>
  <si>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</si>
  <si>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</si>
  <si>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</si>
  <si>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</si>
  <si>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</si>
  <si>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</si>
  <si>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</si>
  <si>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</si>
  <si>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</si>
  <si>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</si>
  <si>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</si>
  <si>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</si>
  <si>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</si>
  <si>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</si>
  <si>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</si>
  <si>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</si>
  <si>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</si>
  <si>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</si>
  <si>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</si>
  <si>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</si>
  <si>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</si>
  <si>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</si>
  <si>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</si>
  <si>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</si>
  <si>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</si>
  <si>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</si>
  <si>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</si>
  <si>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</si>
  <si>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</si>
  <si>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</si>
  <si>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</si>
  <si>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</si>
  <si>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</si>
  <si>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</si>
  <si>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</si>
  <si>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</si>
  <si>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</si>
  <si>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</si>
  <si>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</si>
  <si>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</si>
  <si>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</si>
  <si>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</si>
  <si>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</si>
  <si>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</si>
  <si>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</si>
  <si>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</si>
  <si>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</si>
  <si>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</si>
  <si>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</si>
  <si>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</si>
  <si>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</si>
  <si>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</si>
  <si>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</si>
  <si>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</si>
  <si>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</si>
  <si>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</si>
  <si>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</si>
  <si>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</si>
  <si>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</si>
  <si>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</si>
  <si>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</si>
  <si>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</si>
  <si>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</si>
  <si>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</si>
  <si>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</si>
  <si>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</si>
  <si>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</si>
  <si>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</si>
  <si>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</si>
  <si>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</si>
  <si>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</si>
  <si>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</si>
  <si>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</si>
  <si>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</si>
  <si>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</si>
  <si>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</si>
  <si>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</si>
  <si>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</si>
  <si>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</si>
  <si>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</si>
  <si>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</si>
  <si>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</si>
  <si>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</si>
  <si>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</si>
  <si>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</si>
  <si>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</si>
  <si>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</si>
  <si>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</si>
  <si>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</si>
  <si>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</si>
  <si>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</si>
  <si>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</si>
  <si>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</si>
  <si>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</si>
  <si>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</si>
  <si>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</si>
  <si>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</si>
  <si>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</si>
  <si>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</si>
  <si>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</si>
  <si>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</si>
  <si>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</si>
  <si>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</si>
  <si>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</si>
  <si>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</si>
  <si>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</si>
  <si>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</si>
  <si>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</si>
  <si>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</si>
  <si>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</si>
  <si>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</si>
  <si>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</si>
  <si>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</si>
  <si>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</si>
  <si>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</si>
  <si>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</si>
  <si>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</si>
  <si>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</si>
  <si>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</si>
  <si>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</si>
  <si>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</si>
  <si>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</si>
  <si>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</si>
  <si>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</si>
  <si>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</si>
  <si>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</si>
  <si>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</si>
  <si>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</si>
  <si>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</si>
  <si>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</si>
  <si>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</si>
  <si>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</si>
  <si>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</si>
  <si>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</si>
  <si>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</si>
  <si>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</si>
  <si>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</si>
  <si>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</si>
  <si>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</si>
  <si>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</si>
  <si>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</si>
  <si>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</si>
  <si>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</si>
  <si>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</si>
  <si>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</si>
  <si>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</si>
  <si>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</si>
  <si>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</si>
  <si>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</si>
  <si>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</si>
  <si>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</si>
  <si>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</si>
  <si>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</si>
  <si>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</si>
  <si>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</si>
  <si>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</si>
  <si>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</si>
  <si>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</si>
  <si>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</si>
  <si>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</si>
  <si>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</si>
  <si>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</si>
  <si>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</si>
  <si>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</si>
  <si>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</si>
  <si>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</si>
  <si>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</si>
  <si>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</si>
  <si>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</si>
  <si>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</si>
  <si>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</si>
  <si>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</si>
  <si>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</si>
  <si>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</si>
  <si>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</si>
  <si>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</si>
  <si>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</si>
  <si>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</si>
  <si>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</si>
  <si>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</si>
  <si>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</si>
  <si>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</si>
  <si>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</si>
  <si>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</si>
  <si>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</si>
  <si>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</si>
  <si>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</si>
  <si>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</si>
  <si>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</si>
  <si>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</si>
  <si>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</si>
  <si>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</si>
  <si>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</si>
  <si>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</si>
  <si>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</si>
  <si>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</si>
  <si>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</si>
  <si>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</si>
  <si>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</si>
  <si>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</si>
  <si>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</si>
  <si>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</si>
  <si>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</si>
  <si>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</si>
  <si>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</si>
  <si>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</si>
  <si>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</si>
  <si>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</si>
  <si>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</si>
  <si>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</si>
  <si>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</si>
  <si>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</si>
  <si>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</si>
  <si>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</si>
  <si>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</si>
  <si>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</si>
  <si>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</si>
  <si>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</si>
  <si>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</si>
  <si>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</si>
  <si>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</si>
  <si>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</si>
  <si>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</si>
  <si>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</si>
  <si>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</si>
  <si>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</si>
  <si>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</si>
  <si>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</si>
  <si>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</si>
  <si>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</si>
  <si>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</si>
  <si>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</si>
  <si>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</si>
  <si>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</si>
  <si>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</si>
  <si>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</si>
  <si>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</si>
  <si>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</si>
  <si>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</si>
  <si>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</si>
  <si>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</si>
  <si>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</si>
  <si>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</si>
  <si>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</si>
  <si>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</si>
  <si>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</si>
  <si>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</si>
  <si>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</si>
  <si>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</si>
  <si>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</si>
  <si>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</si>
  <si>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</si>
  <si>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</si>
  <si>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</si>
  <si>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</si>
  <si>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</si>
  <si>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</si>
  <si>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</si>
  <si>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</si>
  <si>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</si>
  <si>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</si>
  <si>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</si>
  <si>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</si>
  <si>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</si>
  <si>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</si>
  <si>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</si>
  <si>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</si>
  <si>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</si>
  <si>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</si>
  <si>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</si>
  <si>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</si>
  <si>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</si>
  <si>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</si>
  <si>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</si>
  <si>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</si>
  <si>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</si>
  <si>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</si>
  <si>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</si>
  <si>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</si>
  <si>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</si>
  <si>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</si>
  <si>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</si>
  <si>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</si>
  <si>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</si>
  <si>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</si>
  <si>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</si>
  <si>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</si>
  <si>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</si>
  <si>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</si>
  <si>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</si>
  <si>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</si>
  <si>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</si>
  <si>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</si>
  <si>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</si>
  <si>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</si>
  <si>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</si>
  <si>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</si>
  <si>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</si>
  <si>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</si>
  <si>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</si>
  <si>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</si>
  <si>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</si>
  <si>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</si>
  <si>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</si>
  <si>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</si>
  <si>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</si>
  <si>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</si>
  <si>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</si>
  <si>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</si>
  <si>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</si>
  <si>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</si>
  <si>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</si>
  <si>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</si>
  <si>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</si>
  <si>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</si>
  <si>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</si>
  <si>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</si>
  <si>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</si>
  <si>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</si>
  <si>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</si>
  <si>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</si>
  <si>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</si>
  <si>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</si>
  <si>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</si>
  <si>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</si>
  <si>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</si>
  <si>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</si>
  <si>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</si>
  <si>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</si>
  <si>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</si>
  <si>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</si>
  <si>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</si>
  <si>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</si>
  <si>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</si>
  <si>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</si>
  <si>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</si>
  <si>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</si>
  <si>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</si>
  <si>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</si>
  <si>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</si>
  <si>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</si>
  <si>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</si>
  <si>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</si>
  <si>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</si>
  <si>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</si>
  <si>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</si>
  <si>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</si>
  <si>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</si>
  <si>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</si>
  <si>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</si>
  <si>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</si>
  <si>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</si>
  <si>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</si>
  <si>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</si>
  <si>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</si>
  <si>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</si>
  <si>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</si>
  <si>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</si>
  <si>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</si>
  <si>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</si>
  <si>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</si>
  <si>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</si>
  <si>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</si>
  <si>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</si>
  <si>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</si>
  <si>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</si>
  <si>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</si>
  <si>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</si>
  <si>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</si>
  <si>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</si>
  <si>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</si>
  <si>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</si>
  <si>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</si>
  <si>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</si>
  <si>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</si>
  <si>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</si>
  <si>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</si>
  <si>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</si>
  <si>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</si>
  <si>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</si>
  <si>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</si>
  <si>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</si>
  <si>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</si>
  <si>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</si>
  <si>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</si>
  <si>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</si>
  <si>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</si>
  <si>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</si>
  <si>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</si>
  <si>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</si>
  <si>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</si>
  <si>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</si>
  <si>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</si>
  <si>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</si>
  <si>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</si>
  <si>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</si>
  <si>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</si>
  <si>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</si>
  <si>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</si>
  <si>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</si>
  <si>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</si>
  <si>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</si>
  <si>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</si>
  <si>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</si>
  <si>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</si>
  <si>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</si>
  <si>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</si>
  <si>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</si>
  <si>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</si>
  <si>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</si>
  <si>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</si>
  <si>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</si>
  <si>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</si>
  <si>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</si>
  <si>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</si>
  <si>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</si>
  <si>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</si>
  <si>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</si>
  <si>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</si>
  <si>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</si>
  <si>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</si>
  <si>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</si>
  <si>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</si>
  <si>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</si>
  <si>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</si>
  <si>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</si>
  <si>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</si>
  <si>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</si>
  <si>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</si>
  <si>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</si>
  <si>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</si>
  <si>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</si>
  <si>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</si>
  <si>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</si>
  <si>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</si>
  <si>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</si>
  <si>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</si>
  <si>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</si>
  <si>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</si>
  <si>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</si>
  <si>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</si>
  <si>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</si>
  <si>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</si>
  <si>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</si>
  <si>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</si>
  <si>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</si>
  <si>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</si>
  <si>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</si>
  <si>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</si>
  <si>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</si>
  <si>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</si>
  <si>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</si>
  <si>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</si>
  <si>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</si>
  <si>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</si>
  <si>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</si>
  <si>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</si>
  <si>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</si>
  <si>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</si>
  <si>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</si>
  <si>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</si>
  <si>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</si>
  <si>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</si>
  <si>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</si>
  <si>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</si>
  <si>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</si>
  <si>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</si>
  <si>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</si>
  <si>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</si>
  <si>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</si>
  <si>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</si>
  <si>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</si>
  <si>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</si>
  <si>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</si>
  <si>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</si>
  <si>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</si>
  <si>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</si>
  <si>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</si>
  <si>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</si>
  <si>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</si>
  <si>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</si>
  <si>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</si>
  <si>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</si>
  <si>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</si>
  <si>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</si>
  <si>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</si>
  <si>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</si>
  <si>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</si>
  <si>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</si>
  <si>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</si>
  <si>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</si>
  <si>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</si>
  <si>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</si>
  <si>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</si>
  <si>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</si>
  <si>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</si>
  <si>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</si>
  <si>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</si>
  <si>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</si>
  <si>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</si>
  <si>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</si>
  <si>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</si>
  <si>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</si>
  <si>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</si>
  <si>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</si>
  <si>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</si>
  <si>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</si>
  <si>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</si>
  <si>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</si>
  <si>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</si>
  <si>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</si>
  <si>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</si>
  <si>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</si>
  <si>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</si>
  <si>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</si>
  <si>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</si>
  <si>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</si>
  <si>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</si>
  <si>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</si>
  <si>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</si>
  <si>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</si>
  <si>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</si>
  <si>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</si>
  <si>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</si>
  <si>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</si>
  <si>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</si>
  <si>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</si>
  <si>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</si>
  <si>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</si>
  <si>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</si>
  <si>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</si>
  <si>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</si>
  <si>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</si>
  <si>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</si>
  <si>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</si>
  <si>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</si>
  <si>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</si>
  <si>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</si>
  <si>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</si>
  <si>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</si>
  <si>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</si>
  <si>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</si>
  <si>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</si>
  <si>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</si>
  <si>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</si>
  <si>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</si>
  <si>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</si>
  <si>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</si>
  <si>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</si>
  <si>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</si>
  <si>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</si>
  <si>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</si>
  <si>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</si>
  <si>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</si>
  <si>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</si>
  <si>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</si>
  <si>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</si>
  <si>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</si>
  <si>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</si>
  <si>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</si>
  <si>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</si>
  <si>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</si>
  <si>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</si>
  <si>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</si>
  <si>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</si>
  <si>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</si>
  <si>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</si>
  <si>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</si>
  <si>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</si>
  <si>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</si>
  <si>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</si>
  <si>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</si>
  <si>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</si>
  <si>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</si>
  <si>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</si>
  <si>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</si>
  <si>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</si>
  <si>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</si>
  <si>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</si>
  <si>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</si>
  <si>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</si>
  <si>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</si>
  <si>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</si>
  <si>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</si>
  <si>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</si>
  <si>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</si>
  <si>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</si>
  <si>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</si>
  <si>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</si>
  <si>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</si>
  <si>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</si>
  <si>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</si>
  <si>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</si>
  <si>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</si>
  <si>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</si>
  <si>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</si>
  <si>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</si>
  <si>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</si>
  <si>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</si>
  <si>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</si>
  <si>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</si>
  <si>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</si>
  <si>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</si>
  <si>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</si>
  <si>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</si>
  <si>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</si>
  <si>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</si>
  <si>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</si>
  <si>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</si>
  <si>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</si>
  <si>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</si>
  <si>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</si>
  <si>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</si>
  <si>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</si>
  <si>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</si>
  <si>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</si>
  <si>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</si>
  <si>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</si>
  <si>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</si>
  <si>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</si>
  <si>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</si>
  <si>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</si>
  <si>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</si>
  <si>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</si>
  <si>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</si>
  <si>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</si>
  <si>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</si>
  <si>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</si>
  <si>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</si>
  <si>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</si>
  <si>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</si>
  <si>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</si>
  <si>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</si>
  <si>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</si>
  <si>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</si>
  <si>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</si>
  <si>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</si>
  <si>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</si>
  <si>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</si>
  <si>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</si>
  <si>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</si>
  <si>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</si>
  <si>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</si>
  <si>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</si>
  <si>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</si>
  <si>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</si>
  <si>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</si>
  <si>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</si>
  <si>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</si>
  <si>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</si>
  <si>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</si>
  <si>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</si>
  <si>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</si>
  <si>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</si>
  <si>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</si>
  <si>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</si>
  <si>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</si>
  <si>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</si>
  <si>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</si>
  <si>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</si>
  <si>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</si>
  <si>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</si>
  <si>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</si>
  <si>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</si>
  <si>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</si>
  <si>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</si>
  <si>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</si>
  <si>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</si>
  <si>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</si>
  <si>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</si>
  <si>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</si>
  <si>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</si>
  <si>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</si>
  <si>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</si>
  <si>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</si>
  <si>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</si>
  <si>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</si>
  <si>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</si>
  <si>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</si>
  <si>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</si>
  <si>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</si>
  <si>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</si>
  <si>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</si>
  <si>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</si>
  <si>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</si>
  <si>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</si>
  <si>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</si>
  <si>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</si>
  <si>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</si>
  <si>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</si>
  <si>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</si>
  <si>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</si>
  <si>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</si>
  <si>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</si>
  <si>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</si>
  <si>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</si>
  <si>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</si>
  <si>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</si>
  <si>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</si>
  <si>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</si>
  <si>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</si>
  <si>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</si>
  <si>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</si>
  <si>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</si>
  <si>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</si>
  <si>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</si>
  <si>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</si>
  <si>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</si>
  <si>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</si>
  <si>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</si>
  <si>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</si>
  <si>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</si>
  <si>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</si>
  <si>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</si>
  <si>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</si>
  <si>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</si>
  <si>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</si>
  <si>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</si>
  <si>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</si>
  <si>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</si>
  <si>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</si>
  <si>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</si>
  <si>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</si>
  <si>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</si>
  <si>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</si>
  <si>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</si>
  <si>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</si>
  <si>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</si>
  <si>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</si>
  <si>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</si>
  <si>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</si>
  <si>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</si>
  <si>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</si>
  <si>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</si>
  <si>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</si>
  <si>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</si>
  <si>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</si>
  <si>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</si>
  <si>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</si>
  <si>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</si>
  <si>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</si>
  <si>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</si>
  <si>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</si>
  <si>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</si>
  <si>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</si>
  <si>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</si>
  <si>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</si>
  <si>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</si>
  <si>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</si>
  <si>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</si>
  <si>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</si>
  <si>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</si>
  <si>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</si>
  <si>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</si>
  <si>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</si>
  <si>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</si>
  <si>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</si>
  <si>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</si>
  <si>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</si>
  <si>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</si>
  <si>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</si>
  <si>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</si>
  <si>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</si>
  <si>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</si>
  <si>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</si>
  <si>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</si>
  <si>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</si>
  <si>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</si>
  <si>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</si>
  <si>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</si>
  <si>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</si>
  <si>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</si>
  <si>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</si>
  <si>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</si>
  <si>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</si>
  <si>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</si>
  <si>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</si>
  <si>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</si>
  <si>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</si>
  <si>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</si>
  <si>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</si>
  <si>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</si>
  <si>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</si>
  <si>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</si>
  <si>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</si>
  <si>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</si>
  <si>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</si>
  <si>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</si>
  <si>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</si>
  <si>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</si>
  <si>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</si>
  <si>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</si>
  <si>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</si>
  <si>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</si>
  <si>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</si>
  <si>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</si>
  <si>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</si>
  <si>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</si>
  <si>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</si>
  <si>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</si>
  <si>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</si>
  <si>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</si>
  <si>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</si>
  <si>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</si>
  <si>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</si>
  <si>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</si>
  <si>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</si>
  <si>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</si>
  <si>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</si>
  <si>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</si>
  <si>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</si>
  <si>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</si>
  <si>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</si>
  <si>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</si>
  <si>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</si>
  <si>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</si>
  <si>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</si>
  <si>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</si>
  <si>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</si>
  <si>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</si>
  <si>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</si>
  <si>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</si>
  <si>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</si>
  <si>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</si>
  <si>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</si>
  <si>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</si>
  <si>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</si>
  <si>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</si>
  <si>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</si>
  <si>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</si>
  <si>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</si>
  <si>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</si>
  <si>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</si>
  <si>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</si>
  <si>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</si>
  <si>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</si>
  <si>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</si>
  <si>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</si>
  <si>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</si>
  <si>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</si>
  <si>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</si>
  <si>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</si>
  <si>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</si>
  <si>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</si>
  <si>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</si>
  <si>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</si>
  <si>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</si>
  <si>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</si>
  <si>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</si>
  <si>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</si>
  <si>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</si>
  <si>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</si>
  <si>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</si>
  <si>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</si>
  <si>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</si>
  <si>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</si>
  <si>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</si>
  <si>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</si>
  <si>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</si>
  <si>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</si>
  <si>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</si>
  <si>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</si>
  <si>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</si>
  <si>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</si>
  <si>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</si>
  <si>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</si>
  <si>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</si>
  <si>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</si>
  <si>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</si>
  <si>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</si>
  <si>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</si>
  <si>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</si>
  <si>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</si>
  <si>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</si>
  <si>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</si>
  <si>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</si>
  <si>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</si>
  <si>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</si>
  <si>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</si>
  <si>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</si>
  <si>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</si>
  <si>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</si>
  <si>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</si>
  <si>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</si>
  <si>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</si>
  <si>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</si>
  <si>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</si>
  <si>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</si>
  <si>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</si>
  <si>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</si>
  <si>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</si>
  <si>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</si>
  <si>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</si>
  <si>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</si>
  <si>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</si>
  <si>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</si>
  <si>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</si>
  <si>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</si>
  <si>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</si>
  <si>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</si>
  <si>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</si>
  <si>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</si>
  <si>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</si>
  <si>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</si>
  <si>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</si>
  <si>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</si>
  <si>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</si>
  <si>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</si>
  <si>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</si>
  <si>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</si>
  <si>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</si>
  <si>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</si>
  <si>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</si>
  <si>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</si>
  <si>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</si>
  <si>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</si>
  <si>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</si>
  <si>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</si>
  <si>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</si>
  <si>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</si>
  <si>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</si>
  <si>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</si>
  <si>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</si>
  <si>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</si>
  <si>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</si>
  <si>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</si>
  <si>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</si>
  <si>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</si>
  <si>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</si>
  <si>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</si>
  <si>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</si>
  <si>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</si>
  <si>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</si>
  <si>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</si>
  <si>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</si>
  <si>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</si>
  <si>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</si>
  <si>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</si>
  <si>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</si>
  <si>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</si>
  <si>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</si>
  <si>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</si>
  <si>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</si>
  <si>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</si>
  <si>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</si>
  <si>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</si>
  <si>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</si>
  <si>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</si>
  <si>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</si>
  <si>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</si>
  <si>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</si>
  <si>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</si>
  <si>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</si>
  <si>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</si>
  <si>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</si>
  <si>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</si>
  <si>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</si>
  <si>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</si>
  <si>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</si>
  <si>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</si>
  <si>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</si>
  <si>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</si>
  <si>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</si>
  <si>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</si>
  <si>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</si>
  <si>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</si>
  <si>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</si>
  <si>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</si>
  <si>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</si>
  <si>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</si>
  <si>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</si>
  <si>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</si>
  <si>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</si>
  <si>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</si>
  <si>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</si>
  <si>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</si>
  <si>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</si>
  <si>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</si>
  <si>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</si>
  <si>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</si>
  <si>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</si>
  <si>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</si>
  <si>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</si>
  <si>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</si>
  <si>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</si>
  <si>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</si>
  <si>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</si>
  <si>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</si>
  <si>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</si>
  <si>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</si>
  <si>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</si>
  <si>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</si>
  <si>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</si>
  <si>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</si>
  <si>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</si>
  <si>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</si>
  <si>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</si>
  <si>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</si>
  <si>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</si>
  <si>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</si>
  <si>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</si>
  <si>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</si>
  <si>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</si>
  <si>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</si>
  <si>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</si>
  <si>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</si>
  <si>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</si>
  <si>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</si>
  <si>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</si>
  <si>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</si>
  <si>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</si>
  <si>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</si>
  <si>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</si>
  <si>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</si>
  <si>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</si>
  <si>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</si>
  <si>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</si>
  <si>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</si>
  <si>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</si>
  <si>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</si>
  <si>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</si>
  <si>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</si>
  <si>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</si>
  <si>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</si>
  <si>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</si>
  <si>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</si>
  <si>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</si>
  <si>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</si>
  <si>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</si>
  <si>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</si>
  <si>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</si>
  <si>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</si>
  <si>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</si>
  <si>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</si>
  <si>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</si>
  <si>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</si>
  <si>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</si>
  <si>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</si>
  <si>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</si>
  <si>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</si>
  <si>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</si>
  <si>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</si>
  <si>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</si>
  <si>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</si>
  <si>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</si>
  <si>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</si>
  <si>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</si>
  <si>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</si>
  <si>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</si>
  <si>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</si>
  <si>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</si>
  <si>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</si>
  <si>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</si>
  <si>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</si>
  <si>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</si>
  <si>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</si>
  <si>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</si>
  <si>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</si>
  <si>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</si>
  <si>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</si>
  <si>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</si>
  <si>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</si>
  <si>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</si>
  <si>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</si>
  <si>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</si>
  <si>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</si>
  <si>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</si>
  <si>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</si>
  <si>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</si>
  <si>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</si>
  <si>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</si>
  <si>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</si>
  <si>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</si>
  <si>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</si>
  <si>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</si>
  <si>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</si>
  <si>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</si>
  <si>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</si>
  <si>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</si>
  <si>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</si>
  <si>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</si>
  <si>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</si>
  <si>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</si>
  <si>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</si>
  <si>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</si>
  <si>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</si>
  <si>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</si>
  <si>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</si>
  <si>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</si>
  <si>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</si>
  <si>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</si>
  <si>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</si>
  <si>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</si>
  <si>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</si>
  <si>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</si>
  <si>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</si>
  <si>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</si>
  <si>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</si>
  <si>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</si>
  <si>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</si>
  <si>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</si>
  <si>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</si>
  <si>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</si>
  <si>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</si>
  <si>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</si>
  <si>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</si>
  <si>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</si>
  <si>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</si>
  <si>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</si>
  <si>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</si>
  <si>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</si>
  <si>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</si>
  <si>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</si>
  <si>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</si>
  <si>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</si>
  <si>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</si>
  <si>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</si>
  <si>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</si>
  <si>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</si>
  <si>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</si>
  <si>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</si>
  <si>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</si>
  <si>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</si>
  <si>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</si>
  <si>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</si>
  <si>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</si>
  <si>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</si>
  <si>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</si>
  <si>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</si>
  <si>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</si>
  <si>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</si>
  <si>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</si>
  <si>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</si>
  <si>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</si>
  <si>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</si>
  <si>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</si>
  <si>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</si>
  <si>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</si>
  <si>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</si>
  <si>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</si>
  <si>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</si>
  <si>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</si>
  <si>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</si>
  <si>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</si>
  <si>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</si>
  <si>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</si>
  <si>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</si>
  <si>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</si>
  <si>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</si>
  <si>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</si>
  <si>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</si>
  <si>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</si>
  <si>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</si>
  <si>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</si>
  <si>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</si>
  <si>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</si>
  <si>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</si>
  <si>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</si>
  <si>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</si>
  <si>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</si>
  <si>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</si>
  <si>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</si>
  <si>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</si>
  <si>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</si>
  <si>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</si>
  <si>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</si>
  <si>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</si>
  <si>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</si>
  <si>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</si>
  <si>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</si>
  <si>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</si>
  <si>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</si>
  <si>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</si>
  <si>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</si>
  <si>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</si>
  <si>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</si>
  <si>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</si>
  <si>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</si>
  <si>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</si>
  <si>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</si>
  <si>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</si>
  <si>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</si>
  <si>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</si>
  <si>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</si>
  <si>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</si>
  <si>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</si>
  <si>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</si>
  <si>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</si>
  <si>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</si>
  <si>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</si>
  <si>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</si>
  <si>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</si>
  <si>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</si>
  <si>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</si>
  <si>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</si>
  <si>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</si>
  <si>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</si>
  <si>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</si>
  <si>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</si>
  <si>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</si>
  <si>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</si>
  <si>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</si>
  <si>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</si>
  <si>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</si>
  <si>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</si>
  <si>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</si>
  <si>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</si>
  <si>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</si>
  <si>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</si>
  <si>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</si>
  <si>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</si>
  <si>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</si>
  <si>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</si>
  <si>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</si>
  <si>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</si>
  <si>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</si>
  <si>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</si>
  <si>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</si>
  <si>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</si>
  <si>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</si>
  <si>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</si>
  <si>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</si>
  <si>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</si>
  <si>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</si>
  <si>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</si>
  <si>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</si>
  <si>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</si>
  <si>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</si>
  <si>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</si>
  <si>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</si>
  <si>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</si>
  <si>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</si>
  <si>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</si>
  <si>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</si>
  <si>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</si>
  <si>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</si>
  <si>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</si>
  <si>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</si>
  <si>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</si>
  <si>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</si>
  <si>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</si>
  <si>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</si>
  <si>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</si>
  <si>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</si>
  <si>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</si>
  <si>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</si>
  <si>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</si>
  <si>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</si>
  <si>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</si>
  <si>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</si>
  <si>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</si>
  <si>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</si>
  <si>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</si>
  <si>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</si>
  <si>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</si>
  <si>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</si>
  <si>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</si>
  <si>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</si>
  <si>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</si>
  <si>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</si>
  <si>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</si>
  <si>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</si>
  <si>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</si>
  <si>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</si>
  <si>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</si>
  <si>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</si>
  <si>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</si>
  <si>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</si>
  <si>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</si>
  <si>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</si>
  <si>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</si>
  <si>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</si>
  <si>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</si>
  <si>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</si>
  <si>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</si>
  <si>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</si>
  <si>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</si>
  <si>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</si>
  <si>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</si>
  <si>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</si>
  <si>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</si>
  <si>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</si>
  <si>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</si>
  <si>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</si>
  <si>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</si>
  <si>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</si>
  <si>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</si>
  <si>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</si>
  <si>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</si>
  <si>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</si>
  <si>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</si>
  <si>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</si>
  <si>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</si>
  <si>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</si>
  <si>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</si>
  <si>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</si>
  <si>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</si>
  <si>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</si>
  <si>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</si>
  <si>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</si>
  <si>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</si>
  <si>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</si>
  <si>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</si>
  <si>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</si>
  <si>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</si>
  <si>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</si>
  <si>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</si>
  <si>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</si>
  <si>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</si>
  <si>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</si>
  <si>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</si>
  <si>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</si>
  <si>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</si>
  <si>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</si>
  <si>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</si>
  <si>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</si>
  <si>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</si>
  <si>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</si>
  <si>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</si>
  <si>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</si>
  <si>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</si>
  <si>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</si>
  <si>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</si>
  <si>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</si>
  <si>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</si>
  <si>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</si>
  <si>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</si>
  <si>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</si>
  <si>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</si>
  <si>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</si>
  <si>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</si>
  <si>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</si>
  <si>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</si>
  <si>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</si>
  <si>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</si>
  <si>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</si>
  <si>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</si>
  <si>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</si>
  <si>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</si>
  <si>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</si>
  <si>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</si>
  <si>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</si>
  <si>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</si>
  <si>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</si>
  <si>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</si>
  <si>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</si>
  <si>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</si>
  <si>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</si>
  <si>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</si>
  <si>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</si>
  <si>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</si>
  <si>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</si>
  <si>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</si>
  <si>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</si>
  <si>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</si>
  <si>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</si>
  <si>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</si>
  <si>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</si>
  <si>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</si>
  <si>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</si>
  <si>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</si>
  <si>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</si>
  <si>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</si>
  <si>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</si>
  <si>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</si>
  <si>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</si>
  <si>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</si>
  <si>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</si>
  <si>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</si>
  <si>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</si>
  <si>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</si>
  <si>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</si>
  <si>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</si>
  <si>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</si>
  <si>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</si>
  <si>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</si>
  <si>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</si>
  <si>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</si>
  <si>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</si>
  <si>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</si>
  <si>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</si>
  <si>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</si>
  <si>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</si>
  <si>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</si>
  <si>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</si>
  <si>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</si>
  <si>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</si>
  <si>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</si>
  <si>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</si>
  <si>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</si>
  <si>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</si>
  <si>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</si>
  <si>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</si>
  <si>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</si>
  <si>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</si>
  <si>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</si>
  <si>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</si>
  <si>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</si>
  <si>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</si>
  <si>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</si>
  <si>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</si>
  <si>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</si>
  <si>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</si>
  <si>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</si>
  <si>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</si>
  <si>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</si>
  <si>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</si>
  <si>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</si>
  <si>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</si>
  <si>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</si>
  <si>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</si>
  <si>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</si>
  <si>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</si>
  <si>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</si>
  <si>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</si>
  <si>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</si>
  <si>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</si>
  <si>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</si>
  <si>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</si>
  <si>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</si>
  <si>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</si>
  <si>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</si>
  <si>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</si>
  <si>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</si>
  <si>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</si>
  <si>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</si>
  <si>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</si>
  <si>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</si>
  <si>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</si>
  <si>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</si>
  <si>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</si>
  <si>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</si>
  <si>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</si>
  <si>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</si>
  <si>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</si>
  <si>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</si>
  <si>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</si>
  <si>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</si>
  <si>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</si>
  <si>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</si>
  <si>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</si>
  <si>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</si>
  <si>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</si>
  <si>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</si>
  <si>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</si>
  <si>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</si>
  <si>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</si>
  <si>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</si>
  <si>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</si>
  <si>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</si>
  <si>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</si>
  <si>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</si>
  <si>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</si>
  <si>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</si>
  <si>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</si>
  <si>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</si>
  <si>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</si>
  <si>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</si>
  <si>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</si>
  <si>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</si>
  <si>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</si>
  <si>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</si>
  <si>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</si>
  <si>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</si>
  <si>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</si>
  <si>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</si>
  <si>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</si>
  <si>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</si>
  <si>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</si>
  <si>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</si>
  <si>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</si>
  <si>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</si>
  <si>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</si>
  <si>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</si>
  <si>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</si>
  <si>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</si>
  <si>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</si>
  <si>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</si>
  <si>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</si>
  <si>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</si>
  <si>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</si>
  <si>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</si>
  <si>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</si>
  <si>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</si>
  <si>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</si>
  <si>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</si>
  <si>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</si>
  <si>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</si>
  <si>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</si>
  <si>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</si>
  <si>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</si>
  <si>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</si>
  <si>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</si>
  <si>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</si>
  <si>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</si>
  <si>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</si>
  <si>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</si>
  <si>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</si>
  <si>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</si>
  <si>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</si>
  <si>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</si>
  <si>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</si>
  <si>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</si>
  <si>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</si>
  <si>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</si>
  <si>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</si>
  <si>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</si>
  <si>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</si>
  <si>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</si>
  <si>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</si>
  <si>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</si>
  <si>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</si>
  <si>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</si>
  <si>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</si>
  <si>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</si>
  <si>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</si>
  <si>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</si>
  <si>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</si>
  <si>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</si>
  <si>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</si>
  <si>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</si>
  <si>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</si>
  <si>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</si>
  <si>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</si>
  <si>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</si>
  <si>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</si>
  <si>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</si>
  <si>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</si>
  <si>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</si>
  <si>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</si>
  <si>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</si>
  <si>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</si>
  <si>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</si>
  <si>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</si>
  <si>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</si>
  <si>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</si>
  <si>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</si>
  <si>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</si>
  <si>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</si>
  <si>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</si>
  <si>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</si>
  <si>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</si>
  <si>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</si>
  <si>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</si>
  <si>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</si>
  <si>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</si>
  <si>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</si>
  <si>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</si>
  <si>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</si>
  <si>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</si>
  <si>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</si>
  <si>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</si>
  <si>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</si>
  <si>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</si>
  <si>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</si>
  <si>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</si>
  <si>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</si>
  <si>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</si>
  <si>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</si>
  <si>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</si>
  <si>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</si>
  <si>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</si>
  <si>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</si>
  <si>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</si>
  <si>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</si>
  <si>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</si>
  <si>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</si>
  <si>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</si>
  <si>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</si>
  <si>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</si>
  <si>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</si>
  <si>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</si>
  <si>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</si>
  <si>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</si>
  <si>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</si>
  <si>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</si>
  <si>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</si>
  <si>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</si>
  <si>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</si>
  <si>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</si>
  <si>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</si>
  <si>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</si>
  <si>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</si>
  <si>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</si>
  <si>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</si>
  <si>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</si>
  <si>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</si>
  <si>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</si>
  <si>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</si>
  <si>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</si>
  <si>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</si>
  <si>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</si>
  <si>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</si>
  <si>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</si>
  <si>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</si>
  <si>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</si>
  <si>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</si>
  <si>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</si>
  <si>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</si>
  <si>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</si>
  <si>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</si>
  <si>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</si>
  <si>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</si>
  <si>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</si>
  <si>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</si>
  <si>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</si>
  <si>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</si>
  <si>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</si>
  <si>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</si>
  <si>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</si>
  <si>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</si>
  <si>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</si>
  <si>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</si>
  <si>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</si>
  <si>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</si>
  <si>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</si>
  <si>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</si>
  <si>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</si>
  <si>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</si>
  <si>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</si>
  <si>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</si>
  <si>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</si>
  <si>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</si>
  <si>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</si>
  <si>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</si>
  <si>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</si>
  <si>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</si>
  <si>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</si>
  <si>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</si>
  <si>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</si>
  <si>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</si>
  <si>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</si>
  <si>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</si>
  <si>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</si>
  <si>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</si>
  <si>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</si>
  <si>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</si>
  <si>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</si>
  <si>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</si>
  <si>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</si>
  <si>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</si>
  <si>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</si>
  <si>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</si>
  <si>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</si>
  <si>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</si>
  <si>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</si>
  <si>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</si>
  <si>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</si>
  <si>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</si>
  <si>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</si>
  <si>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</si>
  <si>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</si>
  <si>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</si>
  <si>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</si>
  <si>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</si>
  <si>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</si>
  <si>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</si>
  <si>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</si>
  <si>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</si>
  <si>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</si>
  <si>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</si>
  <si>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</si>
  <si>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</si>
  <si>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</si>
  <si>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</si>
  <si>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</si>
  <si>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</si>
  <si>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</si>
  <si>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</si>
  <si>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</si>
  <si>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</si>
  <si>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</si>
  <si>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</si>
  <si>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</si>
  <si>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</si>
  <si>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</si>
  <si>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</si>
  <si>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</si>
  <si>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</si>
  <si>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</si>
  <si>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</si>
  <si>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</si>
  <si>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</si>
  <si>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</si>
  <si>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</si>
  <si>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</si>
  <si>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</si>
  <si>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</si>
  <si>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</si>
  <si>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</si>
  <si>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</si>
  <si>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</si>
  <si>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</si>
  <si>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</si>
  <si>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</si>
  <si>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</si>
  <si>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</si>
  <si>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</si>
  <si>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</si>
  <si>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</si>
  <si>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</si>
  <si>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</si>
  <si>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</si>
  <si>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</si>
  <si>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</si>
  <si>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</si>
  <si>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</si>
  <si>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</si>
  <si>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</si>
  <si>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</si>
  <si>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</si>
  <si>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</si>
  <si>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</si>
  <si>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</si>
  <si>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</si>
  <si>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</si>
  <si>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</si>
  <si>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</si>
  <si>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</si>
  <si>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</si>
  <si>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</si>
  <si>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</si>
  <si>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</si>
  <si>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</si>
  <si>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</si>
  <si>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</si>
  <si>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</si>
  <si>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</si>
  <si>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</si>
  <si>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</si>
  <si>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</si>
  <si>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</si>
  <si>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</si>
  <si>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</si>
  <si>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</si>
  <si>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</si>
  <si>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</si>
  <si>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</si>
  <si>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</si>
  <si>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</si>
  <si>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</si>
  <si>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</si>
  <si>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</si>
  <si>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</si>
  <si>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</si>
  <si>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</si>
  <si>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</si>
  <si>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</si>
  <si>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</si>
  <si>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</si>
  <si>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</si>
  <si>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</si>
  <si>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</si>
  <si>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</si>
  <si>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</si>
  <si>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</si>
  <si>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</si>
  <si>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</si>
  <si>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</si>
  <si>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</si>
  <si>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</si>
  <si>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</si>
  <si>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</si>
  <si>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</si>
  <si>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</si>
  <si>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</si>
  <si>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</si>
  <si>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</si>
  <si>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</si>
  <si>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</si>
  <si>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</si>
  <si>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</si>
  <si>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</si>
  <si>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</si>
  <si>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</si>
  <si>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</si>
  <si>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</si>
  <si>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</si>
  <si>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</si>
  <si>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</si>
  <si>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</si>
  <si>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</si>
  <si>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</si>
  <si>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</si>
  <si>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</si>
  <si>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</si>
  <si>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</si>
  <si>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</si>
  <si>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</si>
  <si>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</si>
  <si>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</si>
  <si>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</si>
  <si>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</si>
  <si>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</si>
  <si>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</si>
  <si>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</si>
  <si>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</si>
  <si>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</si>
  <si>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</si>
  <si>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</si>
  <si>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</si>
  <si>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</si>
  <si>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</si>
  <si>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</si>
  <si>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</si>
  <si>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</si>
  <si>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</si>
  <si>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</si>
  <si>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</si>
  <si>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</si>
  <si>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</si>
  <si>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</si>
  <si>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</si>
  <si>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</si>
  <si>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</si>
  <si>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</si>
  <si>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</si>
  <si>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</si>
  <si>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</si>
  <si>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</si>
  <si>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</si>
  <si>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</si>
  <si>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</si>
  <si>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</si>
  <si>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</si>
  <si>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</si>
  <si>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</si>
  <si>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</si>
  <si>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</si>
  <si>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</si>
  <si>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</si>
  <si>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</si>
  <si>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</si>
  <si>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</si>
  <si>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</si>
  <si>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</si>
  <si>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</si>
  <si>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</si>
  <si>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</si>
  <si>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</si>
  <si>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</si>
  <si>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</si>
  <si>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</si>
  <si>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</si>
  <si>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</si>
  <si>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</si>
  <si>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</si>
  <si>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</si>
  <si>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</si>
  <si>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</si>
  <si>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</si>
  <si>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</si>
  <si>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</si>
  <si>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</si>
  <si>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</si>
  <si>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</si>
  <si>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</si>
  <si>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</si>
  <si>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</si>
  <si>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</si>
  <si>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</si>
  <si>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</si>
  <si>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</si>
  <si>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</si>
  <si>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</si>
  <si>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</si>
  <si>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</si>
  <si>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</si>
  <si>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</si>
  <si>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</si>
  <si>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</si>
  <si>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</si>
  <si>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</si>
  <si>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</si>
  <si>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</si>
  <si>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</si>
  <si>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</si>
  <si>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</si>
  <si>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</si>
  <si>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</si>
  <si>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</si>
  <si>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</si>
  <si>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</si>
  <si>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</si>
  <si>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</si>
  <si>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</si>
  <si>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</si>
  <si>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</si>
  <si>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</si>
  <si>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</si>
  <si>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</si>
  <si>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</si>
  <si>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</si>
  <si>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</si>
  <si>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</si>
  <si>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</si>
  <si>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</si>
  <si>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</si>
  <si>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</si>
  <si>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</si>
  <si>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</si>
  <si>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</si>
  <si>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</si>
  <si>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</si>
  <si>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</si>
  <si>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</si>
  <si>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</si>
  <si>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</si>
  <si>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</si>
  <si>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</si>
  <si>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</si>
  <si>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</si>
  <si>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</si>
  <si>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</si>
  <si>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</si>
  <si>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</si>
  <si>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</si>
  <si>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</si>
  <si>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</si>
  <si>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</si>
  <si>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</si>
  <si>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</si>
  <si>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</si>
  <si>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</si>
  <si>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</si>
  <si>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</si>
  <si>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</si>
  <si>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</si>
  <si>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</si>
  <si>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</si>
  <si>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</si>
  <si>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</si>
  <si>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</si>
  <si>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</si>
  <si>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</si>
  <si>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</si>
  <si>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</si>
  <si>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</si>
  <si>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</si>
  <si>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</si>
  <si>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</si>
  <si>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</si>
  <si>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</si>
  <si>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</si>
  <si>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</si>
  <si>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</si>
  <si>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</si>
  <si>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</si>
  <si>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</si>
  <si>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</si>
  <si>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</si>
  <si>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</si>
  <si>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</si>
  <si>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</si>
  <si>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</si>
  <si>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</si>
  <si>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</si>
  <si>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</si>
  <si>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</si>
  <si>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</si>
  <si>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</si>
  <si>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</si>
  <si>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</si>
  <si>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</si>
  <si>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</si>
  <si>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</si>
  <si>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</si>
  <si>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</si>
  <si>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</si>
  <si>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</si>
  <si>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</si>
  <si>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</si>
  <si>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</si>
  <si>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</si>
  <si>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</si>
  <si>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</si>
  <si>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</si>
  <si>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</si>
  <si>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</si>
  <si>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</si>
  <si>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</si>
  <si>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</si>
  <si>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</si>
  <si>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</si>
  <si>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</si>
  <si>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</si>
  <si>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</si>
  <si>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</si>
  <si>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</si>
  <si>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</si>
  <si>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</si>
  <si>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</si>
  <si>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</si>
  <si>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</si>
  <si>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</si>
  <si>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</si>
  <si>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</si>
  <si>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</si>
  <si>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</si>
  <si>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</si>
  <si>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</si>
  <si>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</si>
  <si>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</si>
  <si>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</si>
  <si>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</si>
  <si>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</si>
  <si>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</si>
  <si>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</si>
  <si>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</si>
  <si>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</si>
  <si>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</si>
  <si>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</si>
  <si>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</si>
  <si>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</si>
  <si>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</si>
  <si>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</si>
  <si>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</si>
  <si>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</si>
  <si>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</si>
  <si>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</si>
  <si>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</si>
  <si>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</si>
  <si>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</si>
  <si>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</si>
  <si>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</si>
  <si>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</si>
  <si>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</si>
  <si>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</si>
  <si>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</si>
  <si>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</si>
  <si>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</si>
  <si>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</si>
  <si>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</si>
  <si>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</si>
  <si>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</si>
  <si>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</si>
  <si>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</si>
  <si>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</si>
  <si>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</si>
  <si>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</si>
  <si>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</si>
  <si>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</si>
  <si>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</si>
  <si>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</si>
  <si>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</si>
  <si>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</si>
  <si>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</si>
  <si>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</si>
  <si>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</si>
  <si>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</si>
  <si>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</si>
  <si>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</si>
  <si>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</si>
  <si>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</si>
  <si>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</si>
  <si>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</si>
  <si>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</si>
  <si>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</si>
  <si>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</si>
  <si>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</si>
  <si>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</si>
  <si>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</si>
  <si>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</si>
  <si>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</si>
  <si>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</si>
  <si>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</si>
  <si>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</si>
  <si>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</si>
  <si>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</si>
  <si>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</si>
  <si>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</si>
  <si>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</si>
  <si>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</si>
  <si>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</si>
  <si>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</si>
  <si>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</si>
  <si>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</si>
  <si>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</si>
  <si>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</si>
  <si>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</si>
  <si>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</si>
  <si>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</si>
  <si>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</si>
  <si>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</si>
  <si>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</si>
  <si>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</si>
  <si>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</si>
  <si>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</si>
  <si>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</si>
  <si>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</si>
  <si>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</si>
  <si>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</si>
  <si>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</si>
  <si>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</si>
  <si>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</si>
  <si>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</si>
  <si>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</si>
  <si>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</si>
  <si>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</si>
  <si>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</si>
  <si>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</si>
  <si>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</si>
  <si>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</si>
  <si>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</si>
  <si>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</si>
  <si>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</si>
  <si>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</si>
  <si>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</si>
  <si>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</si>
  <si>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</si>
  <si>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</si>
  <si>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</si>
  <si>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</si>
  <si>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</si>
  <si>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</si>
  <si>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</si>
  <si>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</si>
  <si>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</si>
  <si>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</si>
  <si>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</si>
  <si>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</si>
  <si>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</si>
  <si>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</si>
  <si>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</si>
  <si>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</si>
  <si>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</si>
  <si>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</si>
  <si>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</si>
  <si>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</si>
  <si>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</si>
  <si>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</si>
  <si>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</si>
  <si>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</si>
  <si>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</si>
  <si>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</si>
  <si>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</si>
  <si>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</si>
  <si>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</si>
  <si>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</si>
  <si>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</si>
  <si>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</si>
  <si>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</si>
  <si>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</si>
  <si>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</si>
  <si>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</si>
  <si>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</si>
  <si>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</si>
  <si>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</si>
  <si>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</si>
  <si>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</si>
  <si>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</si>
  <si>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</si>
  <si>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</si>
  <si>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</si>
  <si>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</si>
  <si>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</si>
  <si>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</si>
  <si>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</si>
  <si>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</si>
  <si>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</si>
  <si>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</si>
  <si>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</si>
  <si>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</si>
  <si>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</si>
  <si>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</si>
  <si>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</si>
  <si>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</si>
  <si>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</si>
  <si>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</si>
  <si>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</si>
  <si>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</si>
  <si>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</si>
  <si>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</si>
  <si>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</si>
  <si>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</si>
  <si>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</si>
  <si>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</si>
  <si>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</si>
  <si>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</si>
  <si>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</si>
  <si>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</si>
  <si>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</si>
  <si>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</si>
  <si>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</si>
  <si>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</si>
  <si>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</si>
  <si>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</si>
  <si>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</si>
  <si>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</si>
  <si>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</si>
  <si>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</si>
  <si>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</si>
  <si>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</si>
  <si>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</si>
  <si>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</si>
  <si>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</si>
  <si>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</si>
  <si>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</si>
  <si>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</si>
  <si>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</si>
  <si>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</si>
  <si>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</si>
  <si>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</si>
  <si>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</si>
  <si>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</si>
  <si>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</si>
  <si>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</si>
  <si>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</si>
  <si>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</si>
  <si>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</si>
  <si>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</si>
  <si>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</si>
  <si>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</si>
  <si>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</si>
  <si>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</si>
  <si>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</si>
  <si>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</si>
  <si>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</si>
  <si>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</si>
  <si>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</si>
  <si>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</si>
  <si>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</si>
  <si>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</si>
  <si>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</si>
  <si>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</si>
  <si>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</si>
  <si>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</si>
  <si>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</si>
  <si>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</si>
  <si>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</si>
  <si>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</si>
  <si>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</si>
  <si>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</si>
  <si>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</si>
  <si>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</si>
  <si>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</si>
  <si>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</si>
  <si>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</si>
  <si>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</si>
  <si>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</si>
  <si>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</si>
  <si>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</si>
  <si>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</si>
  <si>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</si>
  <si>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</si>
  <si>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</si>
  <si>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</si>
  <si>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</si>
  <si>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</si>
  <si>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</si>
  <si>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</si>
  <si>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</si>
  <si>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</si>
  <si>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</si>
  <si>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</si>
  <si>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</si>
  <si>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</si>
  <si>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</si>
  <si>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</si>
  <si>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</si>
  <si>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</si>
  <si>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</si>
  <si>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</si>
  <si>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</si>
  <si>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</si>
  <si>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</si>
  <si>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</si>
  <si>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</si>
  <si>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</si>
  <si>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</si>
  <si>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</si>
  <si>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</si>
  <si>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</si>
  <si>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</si>
  <si>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</si>
  <si>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</si>
  <si>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</si>
  <si>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</si>
  <si>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</si>
  <si>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</si>
  <si>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</si>
  <si>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</si>
  <si>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</si>
  <si>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</si>
  <si>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</si>
  <si>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</si>
  <si>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</si>
  <si>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</si>
  <si>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</si>
  <si>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</si>
  <si>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</si>
  <si>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</si>
  <si>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</si>
  <si>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</si>
  <si>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</si>
  <si>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</si>
  <si>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</si>
  <si>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</si>
  <si>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</si>
  <si>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</si>
  <si>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</si>
  <si>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</si>
  <si>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</si>
  <si>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</si>
  <si>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</si>
  <si>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</si>
  <si>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</si>
  <si>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</si>
  <si>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</si>
  <si>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</si>
  <si>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</si>
  <si>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</si>
  <si>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</si>
  <si>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</si>
  <si>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</si>
  <si>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</si>
  <si>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</si>
  <si>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</si>
  <si>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</si>
  <si>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</si>
  <si>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</si>
  <si>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</si>
  <si>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</si>
  <si>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</si>
  <si>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</si>
  <si>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</si>
  <si>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</si>
  <si>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</si>
  <si>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</si>
  <si>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</si>
  <si>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</si>
  <si>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</si>
  <si>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</si>
  <si>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</si>
  <si>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</si>
  <si>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</si>
  <si>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</si>
  <si>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</si>
  <si>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</si>
  <si>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</si>
  <si>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</si>
  <si>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</si>
  <si>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</si>
  <si>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</si>
  <si>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</si>
  <si>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</si>
  <si>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</si>
  <si>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</si>
  <si>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</si>
  <si>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</si>
  <si>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</si>
  <si>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</si>
  <si>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</si>
  <si>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</si>
  <si>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</si>
  <si>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</si>
  <si>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</si>
  <si>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</si>
  <si>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</si>
  <si>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</si>
  <si>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</si>
  <si>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</si>
  <si>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</si>
  <si>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</si>
  <si>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</si>
  <si>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</si>
  <si>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</si>
  <si>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</si>
  <si>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</si>
  <si>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</si>
  <si>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</si>
  <si>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</si>
  <si>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</si>
  <si>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</si>
  <si>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</si>
  <si>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</si>
  <si>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</si>
  <si>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</si>
  <si>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</si>
  <si>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</si>
  <si>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</si>
  <si>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</si>
  <si>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</si>
  <si>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</si>
  <si>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</si>
  <si>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</si>
  <si>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</si>
  <si>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</si>
  <si>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</si>
  <si>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</si>
  <si>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</si>
  <si>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</si>
  <si>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</si>
  <si>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</si>
  <si>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</si>
  <si>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</si>
  <si>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</si>
  <si>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</si>
  <si>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</si>
  <si>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</si>
  <si>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</si>
  <si>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</si>
  <si>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</si>
  <si>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</si>
  <si>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</si>
  <si>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</si>
  <si>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</si>
  <si>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</si>
  <si>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</si>
  <si>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</si>
  <si>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</si>
  <si>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</si>
  <si>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</si>
  <si>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</si>
  <si>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</si>
  <si>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</si>
  <si>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</si>
  <si>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</si>
  <si>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</si>
  <si>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</si>
  <si>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</si>
  <si>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</si>
  <si>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</si>
  <si>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</si>
  <si>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</si>
  <si>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</si>
  <si>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</si>
  <si>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</si>
  <si>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</si>
  <si>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</si>
  <si>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</si>
  <si>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</si>
  <si>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</si>
  <si>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</si>
  <si>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</si>
  <si>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</si>
  <si>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</si>
  <si>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</si>
  <si>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</si>
  <si>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</si>
  <si>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</si>
  <si>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</si>
  <si>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</si>
  <si>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</si>
  <si>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</si>
  <si>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</si>
  <si>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</si>
  <si>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</si>
  <si>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</si>
  <si>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</si>
  <si>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</si>
  <si>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</si>
  <si>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</si>
  <si>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</si>
  <si>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</si>
  <si>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</si>
  <si>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</si>
  <si>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</si>
  <si>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</si>
  <si>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</si>
  <si>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</si>
  <si>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</si>
  <si>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</si>
  <si>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</si>
  <si>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</si>
  <si>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</si>
  <si>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</si>
  <si>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</si>
  <si>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</si>
  <si>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</si>
  <si>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</si>
  <si>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</si>
  <si>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</si>
  <si>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</si>
  <si>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</si>
  <si>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</si>
  <si>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</si>
  <si>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</si>
  <si>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</si>
  <si>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</si>
  <si>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</si>
  <si>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</si>
  <si>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</si>
  <si>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</si>
  <si>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</si>
  <si>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</si>
  <si>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</si>
  <si>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</si>
  <si>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</si>
  <si>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</si>
  <si>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</si>
  <si>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</si>
  <si>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</si>
  <si>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</si>
  <si>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</si>
  <si>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</si>
  <si>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</si>
  <si>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</si>
  <si>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</si>
  <si>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</si>
  <si>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</si>
  <si>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</si>
  <si>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</si>
  <si>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</si>
  <si>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</si>
  <si>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</si>
  <si>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</si>
  <si>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</si>
  <si>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</si>
  <si>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</si>
  <si>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</si>
  <si>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</si>
  <si>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</si>
  <si>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</si>
  <si>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</si>
  <si>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</si>
  <si>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</si>
  <si>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</si>
  <si>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</si>
  <si>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</si>
  <si>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</si>
  <si>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</si>
  <si>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</si>
  <si>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</si>
  <si>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</si>
  <si>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</si>
  <si>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</si>
  <si>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</si>
  <si>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</si>
  <si>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</si>
  <si>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</si>
  <si>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</si>
  <si>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</si>
  <si>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</si>
  <si>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</si>
  <si>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</si>
  <si>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</si>
  <si>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</si>
  <si>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</si>
  <si>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</si>
  <si>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</si>
  <si>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</si>
  <si>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</si>
  <si>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</si>
  <si>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</si>
  <si>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</si>
  <si>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</si>
  <si>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</si>
  <si>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</si>
  <si>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</si>
  <si>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</si>
  <si>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</si>
  <si>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</si>
  <si>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</si>
  <si>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</si>
  <si>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</si>
  <si>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</si>
  <si>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</si>
  <si>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</si>
  <si>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</si>
  <si>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</si>
  <si>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</si>
  <si>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</si>
  <si>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</si>
  <si>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</si>
  <si>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</si>
  <si>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</si>
  <si>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</si>
  <si>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</si>
  <si>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</si>
  <si>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</si>
  <si>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</si>
  <si>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</si>
  <si>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</si>
  <si>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</si>
  <si>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</si>
  <si>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</si>
  <si>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</si>
  <si>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</si>
  <si>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</si>
  <si>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</si>
  <si>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</si>
  <si>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</si>
  <si>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</si>
  <si>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</si>
  <si>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</si>
  <si>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</si>
  <si>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</si>
  <si>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</si>
  <si>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</si>
  <si>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</si>
  <si>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</si>
  <si>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</si>
  <si>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</si>
  <si>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</si>
  <si>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</si>
  <si>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</si>
  <si>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</si>
  <si>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</si>
  <si>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</si>
  <si>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</si>
  <si>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</si>
  <si>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</si>
  <si>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</si>
  <si>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</si>
  <si>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</si>
  <si>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</si>
  <si>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</si>
  <si>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</si>
  <si>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</si>
  <si>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</si>
  <si>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</si>
  <si>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</si>
  <si>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</si>
  <si>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</si>
  <si>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</si>
  <si>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</si>
  <si>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</si>
  <si>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</si>
  <si>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</si>
  <si>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</si>
  <si>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</si>
  <si>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</si>
  <si>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</si>
  <si>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</si>
  <si>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</si>
  <si>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</si>
  <si>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</si>
  <si>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</si>
  <si>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</si>
  <si>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</si>
  <si>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</si>
  <si>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</si>
  <si>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</si>
  <si>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</si>
  <si>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</si>
  <si>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</si>
  <si>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</si>
  <si>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</si>
  <si>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</si>
  <si>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</si>
  <si>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</si>
  <si>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</si>
  <si>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</si>
  <si>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</si>
  <si>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</si>
  <si>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</si>
  <si>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</si>
  <si>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</si>
  <si>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</si>
  <si>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</si>
  <si>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</si>
  <si>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</si>
  <si>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</si>
  <si>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</si>
  <si>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</si>
  <si>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</si>
  <si>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</si>
  <si>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</si>
  <si>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</si>
  <si>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</si>
  <si>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</si>
  <si>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</si>
  <si>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</si>
  <si>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</si>
  <si>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</si>
  <si>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</si>
  <si>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</si>
  <si>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</si>
  <si>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</si>
  <si>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</si>
  <si>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</si>
  <si>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</si>
  <si>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</si>
  <si>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</si>
  <si>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</si>
  <si>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</si>
  <si>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</si>
  <si>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</si>
  <si>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</si>
  <si>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</si>
  <si>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</si>
  <si>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</si>
  <si>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</si>
  <si>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</si>
  <si>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</si>
  <si>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</si>
  <si>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</si>
  <si>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</si>
  <si>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</si>
  <si>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</si>
  <si>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</si>
  <si>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</si>
  <si>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</si>
  <si>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</si>
  <si>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</si>
  <si>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</si>
  <si>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</si>
  <si>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</si>
  <si>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</si>
  <si>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</si>
  <si>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</si>
  <si>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</si>
  <si>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</si>
  <si>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</si>
  <si>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</si>
  <si>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</si>
  <si>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</si>
  <si>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</si>
  <si>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</si>
  <si>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</si>
  <si>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</si>
  <si>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</si>
  <si>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</si>
  <si>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</si>
  <si>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</si>
  <si>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</si>
  <si>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</si>
  <si>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</si>
  <si>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</si>
  <si>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</si>
  <si>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</si>
  <si>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</si>
  <si>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</si>
  <si>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</si>
  <si>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</si>
  <si>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</si>
  <si>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</si>
  <si>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</si>
  <si>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</si>
  <si>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</si>
  <si>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</si>
  <si>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</si>
  <si>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</si>
  <si>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</si>
  <si>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</si>
  <si>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</si>
  <si>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</si>
  <si>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</si>
  <si>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</si>
  <si>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</si>
  <si>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</si>
  <si>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</si>
  <si>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</si>
  <si>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</si>
  <si>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</si>
  <si>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</si>
  <si>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</si>
  <si>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</si>
  <si>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</si>
  <si>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</si>
  <si>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</si>
  <si>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</si>
  <si>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</si>
  <si>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</si>
  <si>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</si>
  <si>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</si>
  <si>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</si>
  <si>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</si>
  <si>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</si>
  <si>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</si>
  <si>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</si>
  <si>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</si>
  <si>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</si>
  <si>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</si>
  <si>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</si>
  <si>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</si>
  <si>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</si>
  <si>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</si>
  <si>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</si>
  <si>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</si>
  <si>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</si>
  <si>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</si>
  <si>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</si>
  <si>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</si>
  <si>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</si>
  <si>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</si>
  <si>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</si>
  <si>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</si>
  <si>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</si>
  <si>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</si>
  <si>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</si>
  <si>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</si>
  <si>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</si>
  <si>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</si>
  <si>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</si>
  <si>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</si>
  <si>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</si>
  <si>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</si>
  <si>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</si>
  <si>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</si>
  <si>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</si>
  <si>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</si>
  <si>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</si>
  <si>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</si>
  <si>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</si>
  <si>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</si>
  <si>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</si>
  <si>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</si>
  <si>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</si>
  <si>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</si>
  <si>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</si>
  <si>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</si>
  <si>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</si>
  <si>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</si>
  <si>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</si>
  <si>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</si>
  <si>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</si>
  <si>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</si>
  <si>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</si>
  <si>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</si>
  <si>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</si>
  <si>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</si>
  <si>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</si>
  <si>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</si>
  <si>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</si>
  <si>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</si>
  <si>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</si>
  <si>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</si>
  <si>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</si>
  <si>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</si>
  <si>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</si>
  <si>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</si>
  <si>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</si>
  <si>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</si>
  <si>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</si>
  <si>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</si>
  <si>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</si>
  <si>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</si>
  <si>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</si>
  <si>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</si>
  <si>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</si>
  <si>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</si>
  <si>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</si>
  <si>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</si>
  <si>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</si>
  <si>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</si>
  <si>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</si>
  <si>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</si>
  <si>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</si>
  <si>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</si>
  <si>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</si>
  <si>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</si>
  <si>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</si>
  <si>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</si>
  <si>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</si>
  <si>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</si>
  <si>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</si>
  <si>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</si>
  <si>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</si>
  <si>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</si>
  <si>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</si>
  <si>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</si>
  <si>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</si>
  <si>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</si>
  <si>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</si>
  <si>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</si>
  <si>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</si>
  <si>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</si>
  <si>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</si>
  <si>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</si>
  <si>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</si>
  <si>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</si>
  <si>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</si>
  <si>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</si>
  <si>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</si>
  <si>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</si>
  <si>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</si>
  <si>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</si>
  <si>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</si>
  <si>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</si>
  <si>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</si>
  <si>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</si>
  <si>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</si>
  <si>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</si>
  <si>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</si>
  <si>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</si>
  <si>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</si>
  <si>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</si>
  <si>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</si>
  <si>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</si>
  <si>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</si>
  <si>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</si>
  <si>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</si>
  <si>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</si>
  <si>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</si>
  <si>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</si>
  <si>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</si>
  <si>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</si>
  <si>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</si>
  <si>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</si>
  <si>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</si>
  <si>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</si>
  <si>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</si>
  <si>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</si>
  <si>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</si>
  <si>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</si>
  <si>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</si>
  <si>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</si>
  <si>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</si>
  <si>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</si>
  <si>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</si>
  <si>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</si>
  <si>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</si>
  <si>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</si>
  <si>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</si>
  <si>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</si>
  <si>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</si>
  <si>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</si>
  <si>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</si>
  <si>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</si>
  <si>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</si>
  <si>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</si>
  <si>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</si>
  <si>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</si>
  <si>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</si>
  <si>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</si>
  <si>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</si>
  <si>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</si>
  <si>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</si>
  <si>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</si>
  <si>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</si>
  <si>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</si>
  <si>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</si>
  <si>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</si>
  <si>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</si>
  <si>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</si>
  <si>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</si>
  <si>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</si>
  <si>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</si>
  <si>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</si>
  <si>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</si>
  <si>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</si>
  <si>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</si>
  <si>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</si>
  <si>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</si>
  <si>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</si>
  <si>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</si>
  <si>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</si>
  <si>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</si>
  <si>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</si>
  <si>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</si>
  <si>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</si>
  <si>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</si>
  <si>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</si>
  <si>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</si>
  <si>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</si>
  <si>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</si>
  <si>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</si>
  <si>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</si>
  <si>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</si>
  <si>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</si>
  <si>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</si>
  <si>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</si>
  <si>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</si>
  <si>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</si>
  <si>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</si>
  <si>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</si>
  <si>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</si>
  <si>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</si>
  <si>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</si>
  <si>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</si>
  <si>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</si>
  <si>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</si>
  <si>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</si>
  <si>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</si>
  <si>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</si>
  <si>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</si>
  <si>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</si>
  <si>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</si>
  <si>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</si>
  <si>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</si>
  <si>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</si>
  <si>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</si>
  <si>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</si>
  <si>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</si>
  <si>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</si>
  <si>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</si>
  <si>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</si>
  <si>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</si>
  <si>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</si>
  <si>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</si>
  <si>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</si>
  <si>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</si>
  <si>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</si>
  <si>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</si>
  <si>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</si>
  <si>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</si>
  <si>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</si>
  <si>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</si>
  <si>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</si>
  <si>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</si>
  <si>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</si>
  <si>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</si>
  <si>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</si>
  <si>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</si>
  <si>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</si>
  <si>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</si>
  <si>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</si>
  <si>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</si>
  <si>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</si>
  <si>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</si>
  <si>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</si>
  <si>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</si>
  <si>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</si>
  <si>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</si>
  <si>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</si>
  <si>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</si>
  <si>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</si>
  <si>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</si>
  <si>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</si>
  <si>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</si>
  <si>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</si>
  <si>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</si>
  <si>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</si>
  <si>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</si>
  <si>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</si>
  <si>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</si>
  <si>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</si>
  <si>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</si>
  <si>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</si>
  <si>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</si>
  <si>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</si>
  <si>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</si>
  <si>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</si>
  <si>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</si>
  <si>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</si>
  <si>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</si>
  <si>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</si>
  <si>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</si>
  <si>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</si>
  <si>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</si>
  <si>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</si>
  <si>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</si>
  <si>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</si>
  <si>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</si>
  <si>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</si>
  <si>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</si>
  <si>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</si>
  <si>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</si>
  <si>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</si>
  <si>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</si>
  <si>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</si>
  <si>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</si>
  <si>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</si>
  <si>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</si>
  <si>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</si>
  <si>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</si>
  <si>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</si>
  <si>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</si>
  <si>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</si>
  <si>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</si>
  <si>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</si>
  <si>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</si>
  <si>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</si>
  <si>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</si>
  <si>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</si>
  <si>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</si>
  <si>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</si>
  <si>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</si>
  <si>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</si>
  <si>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</si>
  <si>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</si>
  <si>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</si>
  <si>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</si>
  <si>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</si>
  <si>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</si>
  <si>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</si>
  <si>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</si>
  <si>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</si>
  <si>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</si>
  <si>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</si>
  <si>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</si>
  <si>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</si>
  <si>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</si>
  <si>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</si>
  <si>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</si>
  <si>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</si>
  <si>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</si>
  <si>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</si>
  <si>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</si>
  <si>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</si>
  <si>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</si>
  <si>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</si>
  <si>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</si>
  <si>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</si>
  <si>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</si>
  <si>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</si>
  <si>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</si>
  <si>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</si>
  <si>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</si>
  <si>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</si>
  <si>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</si>
  <si>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</si>
  <si>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</si>
  <si>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</si>
  <si>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</si>
  <si>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</si>
  <si>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</si>
  <si>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</si>
  <si>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</si>
  <si>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</si>
  <si>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</si>
  <si>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</si>
  <si>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</si>
  <si>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</si>
  <si>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</si>
  <si>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</si>
  <si>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</si>
  <si>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</si>
  <si>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</si>
  <si>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</si>
  <si>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</si>
  <si>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</si>
  <si>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</si>
  <si>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</si>
  <si>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</si>
  <si>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</si>
  <si>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</si>
  <si>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</si>
  <si>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</si>
  <si>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</si>
  <si>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</si>
  <si>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</si>
  <si>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</si>
  <si>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</si>
  <si>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</si>
  <si>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</si>
  <si>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</si>
  <si>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</si>
  <si>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</si>
  <si>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</si>
  <si>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</si>
  <si>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</si>
  <si>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</si>
  <si>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</si>
  <si>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</si>
  <si>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</si>
  <si>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</si>
  <si>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</si>
  <si>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</si>
  <si>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</si>
  <si>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</si>
  <si>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</si>
  <si>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</si>
  <si>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</si>
  <si>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</si>
  <si>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</si>
  <si>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</si>
  <si>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</si>
  <si>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</si>
  <si>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</si>
  <si>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</si>
  <si>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</si>
  <si>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</si>
  <si>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</si>
  <si>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</si>
  <si>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</si>
  <si>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</si>
  <si>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</si>
  <si>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</si>
  <si>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</si>
  <si>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</si>
  <si>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</si>
  <si>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</si>
  <si>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</si>
  <si>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</si>
  <si>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</si>
  <si>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</si>
  <si>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</si>
  <si>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</si>
  <si>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</si>
  <si>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</si>
  <si>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</si>
  <si>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</si>
  <si>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</si>
  <si>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</si>
  <si>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</si>
  <si>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</si>
  <si>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</si>
  <si>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</si>
  <si>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</si>
  <si>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</si>
  <si>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</si>
  <si>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</si>
  <si>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</si>
  <si>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</si>
  <si>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</si>
  <si>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</si>
  <si>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</si>
  <si>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</si>
  <si>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</si>
  <si>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</si>
  <si>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</si>
  <si>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</si>
  <si>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</si>
  <si>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</si>
  <si>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</si>
  <si>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</si>
  <si>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</si>
  <si>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</si>
  <si>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</si>
  <si>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</si>
  <si>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</si>
  <si>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</si>
  <si>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</si>
  <si>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</si>
  <si>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</si>
  <si>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</si>
  <si>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</si>
  <si>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</si>
  <si>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</si>
  <si>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</si>
  <si>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</si>
  <si>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</si>
  <si>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</si>
  <si>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</si>
  <si>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</si>
  <si>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</si>
  <si>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</si>
  <si>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</si>
  <si>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</si>
  <si>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</si>
  <si>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</si>
  <si>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</si>
  <si>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</si>
  <si>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</si>
  <si>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</si>
  <si>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</si>
  <si>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</si>
  <si>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</si>
  <si>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</si>
  <si>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</si>
  <si>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</si>
  <si>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</si>
  <si>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</si>
  <si>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</si>
  <si>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</si>
  <si>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</si>
  <si>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</si>
  <si>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</si>
  <si>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</si>
  <si>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</si>
  <si>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</si>
  <si>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</si>
  <si>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</si>
  <si>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</si>
  <si>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</si>
  <si>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</si>
  <si>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</si>
  <si>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</si>
  <si>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</si>
  <si>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</si>
  <si>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</si>
  <si>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</si>
  <si>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</si>
  <si>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</si>
  <si>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</si>
  <si>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</si>
  <si>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</si>
  <si>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</si>
  <si>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</si>
  <si>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</si>
  <si>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</si>
  <si>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</si>
  <si>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</si>
  <si>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</si>
  <si>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</si>
  <si>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</si>
  <si>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</si>
  <si>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</si>
  <si>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</si>
  <si>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</si>
  <si>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</si>
  <si>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</si>
  <si>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</si>
  <si>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</si>
  <si>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</si>
  <si>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</si>
  <si>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</si>
  <si>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</si>
  <si>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</si>
  <si>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</si>
  <si>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</si>
  <si>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</si>
  <si>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</si>
  <si>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</si>
  <si>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</si>
  <si>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</si>
  <si>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</si>
  <si>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</si>
  <si>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</si>
  <si>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</si>
  <si>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</si>
  <si>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</si>
  <si>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</si>
  <si>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</si>
  <si>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</si>
  <si>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</si>
  <si>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</si>
  <si>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</si>
  <si>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</si>
  <si>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</si>
  <si>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</si>
  <si>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</si>
  <si>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</si>
  <si>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</si>
  <si>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</si>
  <si>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</si>
  <si>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</si>
  <si>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</si>
  <si>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</si>
  <si>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</si>
  <si>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</si>
  <si>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</si>
  <si>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</si>
  <si>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</si>
  <si>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</si>
  <si>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</si>
  <si>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</si>
  <si>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</si>
  <si>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</si>
  <si>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</si>
  <si>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</si>
  <si>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</si>
  <si>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</si>
  <si>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</si>
  <si>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</si>
  <si>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</si>
  <si>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</si>
  <si>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</si>
  <si>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</si>
  <si>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</si>
  <si>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</si>
  <si>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</si>
  <si>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</si>
  <si>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</si>
  <si>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</si>
  <si>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</si>
  <si>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</si>
  <si>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</si>
  <si>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</si>
  <si>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</si>
  <si>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</si>
  <si>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</si>
  <si>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</si>
  <si>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</si>
  <si>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</si>
  <si>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</si>
  <si>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</si>
  <si>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</si>
  <si>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</si>
  <si>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</si>
  <si>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</si>
  <si>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</si>
  <si>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</si>
  <si>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</si>
  <si>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</si>
  <si>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</si>
  <si>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</si>
  <si>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</si>
  <si>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</si>
  <si>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</si>
  <si>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</si>
  <si>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</si>
  <si>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</si>
  <si>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</si>
  <si>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</si>
  <si>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</si>
  <si>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</si>
  <si>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</si>
  <si>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</si>
  <si>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</si>
  <si>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</si>
  <si>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</si>
  <si>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</si>
  <si>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</si>
  <si>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</si>
  <si>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</si>
  <si>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</si>
  <si>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</si>
  <si>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</si>
  <si>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</si>
  <si>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</si>
  <si>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</si>
  <si>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</si>
  <si>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</si>
  <si>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</si>
  <si>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</si>
  <si>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</si>
  <si>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</si>
  <si>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</si>
  <si>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</si>
  <si>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</si>
  <si>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</si>
  <si>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</si>
  <si>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</si>
  <si>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</si>
  <si>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</si>
  <si>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</si>
  <si>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</si>
  <si>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</si>
  <si>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</si>
  <si>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</si>
  <si>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</si>
  <si>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</si>
  <si>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</si>
  <si>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</si>
  <si>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</si>
  <si>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</si>
  <si>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</si>
  <si>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</si>
  <si>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</si>
  <si>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</si>
  <si>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</si>
  <si>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</si>
  <si>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</si>
  <si>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</si>
  <si>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</si>
  <si>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</si>
  <si>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</si>
  <si>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</si>
  <si>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</si>
  <si>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</si>
  <si>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</si>
  <si>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</si>
  <si>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</si>
  <si>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</si>
  <si>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</si>
  <si>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</si>
  <si>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</si>
  <si>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</si>
  <si>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</si>
  <si>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</si>
  <si>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</si>
  <si>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</si>
  <si>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</si>
  <si>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</si>
  <si>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</si>
  <si>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</si>
  <si>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</si>
  <si>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</si>
  <si>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</si>
  <si>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</si>
  <si>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</si>
  <si>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</si>
  <si>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</si>
  <si>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</si>
  <si>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</si>
  <si>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</si>
  <si>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</si>
  <si>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</si>
  <si>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</si>
  <si>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</si>
  <si>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</si>
  <si>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</si>
  <si>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</si>
  <si>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</si>
  <si>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</si>
  <si>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</si>
  <si>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</si>
  <si>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</si>
  <si>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</si>
  <si>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</si>
  <si>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</si>
  <si>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</si>
  <si>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</si>
  <si>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</si>
  <si>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</si>
  <si>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</si>
  <si>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</si>
  <si>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</si>
  <si>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</si>
  <si>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</si>
  <si>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</si>
  <si>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</si>
  <si>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</si>
  <si>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</si>
  <si>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</si>
  <si>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</si>
  <si>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</si>
  <si>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</si>
  <si>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</si>
  <si>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</si>
  <si>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</si>
  <si>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</si>
  <si>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</si>
  <si>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</si>
  <si>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</si>
  <si>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</si>
  <si>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</si>
  <si>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</si>
  <si>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</si>
  <si>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</si>
  <si>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</si>
  <si>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</si>
  <si>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</si>
  <si>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</si>
  <si>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</si>
  <si>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</si>
  <si>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</si>
  <si>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</si>
  <si>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</si>
  <si>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</si>
  <si>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</si>
  <si>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</si>
  <si>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</si>
  <si>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</si>
  <si>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</si>
  <si>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</si>
  <si>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</si>
  <si>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</si>
  <si>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</si>
  <si>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</si>
  <si>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</si>
  <si>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</si>
  <si>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</si>
  <si>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</si>
  <si>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</si>
  <si>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</si>
  <si>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</si>
  <si>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</si>
  <si>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</si>
  <si>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</si>
  <si>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</si>
  <si>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</si>
  <si>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</si>
  <si>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</si>
  <si>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</si>
  <si>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</si>
  <si>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</si>
  <si>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</si>
  <si>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</si>
  <si>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</si>
  <si>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</si>
  <si>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</si>
  <si>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</si>
  <si>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</si>
  <si>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</si>
  <si>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</si>
  <si>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</si>
  <si>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</si>
  <si>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</si>
  <si>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</si>
  <si>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</si>
  <si>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</si>
  <si>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</si>
  <si>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</si>
  <si>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</si>
  <si>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</si>
  <si>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</si>
  <si>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</si>
  <si>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</si>
  <si>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</si>
  <si>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</si>
  <si>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</si>
  <si>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</si>
  <si>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</si>
  <si>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</si>
  <si>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</si>
  <si>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</si>
  <si>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</si>
  <si>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</si>
  <si>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</si>
  <si>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</si>
  <si>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</si>
  <si>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</si>
  <si>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</si>
  <si>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</si>
  <si>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</si>
  <si>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</si>
  <si>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</si>
  <si>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</si>
  <si>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</si>
  <si>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</si>
  <si>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</si>
  <si>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</si>
  <si>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</si>
  <si>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</si>
  <si>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</si>
  <si>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</si>
  <si>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</si>
  <si>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</si>
  <si>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</si>
  <si>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</si>
  <si>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</si>
  <si>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</si>
  <si>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</si>
  <si>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</si>
  <si>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</si>
  <si>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</si>
  <si>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</si>
  <si>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</si>
  <si>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</si>
  <si>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</si>
  <si>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</si>
  <si>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</si>
  <si>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</si>
  <si>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</si>
  <si>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</si>
  <si>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</si>
  <si>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</si>
  <si>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</si>
  <si>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</si>
  <si>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</si>
  <si>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</si>
  <si>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</si>
  <si>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</si>
  <si>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</si>
  <si>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</si>
  <si>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</si>
  <si>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</si>
  <si>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</si>
  <si>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</si>
  <si>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</si>
  <si>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</si>
  <si>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</si>
  <si>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</si>
  <si>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</si>
  <si>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</si>
  <si>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</si>
  <si>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</si>
  <si>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</si>
  <si>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</si>
  <si>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</si>
  <si>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</si>
  <si>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</si>
  <si>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</si>
  <si>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</si>
  <si>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</si>
  <si>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</si>
  <si>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</si>
  <si>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</si>
  <si>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</si>
  <si>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</si>
  <si>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</si>
  <si>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</si>
  <si>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</si>
  <si>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</si>
  <si>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</si>
  <si>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</si>
  <si>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</si>
  <si>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</si>
  <si>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</si>
  <si>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</si>
  <si>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</si>
  <si>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</si>
  <si>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</si>
  <si>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</si>
  <si>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</si>
  <si>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</si>
  <si>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</si>
  <si>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</si>
  <si>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</si>
  <si>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</si>
  <si>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</si>
  <si>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</si>
  <si>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</si>
  <si>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</si>
  <si>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</si>
  <si>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</si>
  <si>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</si>
  <si>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</si>
  <si>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</si>
  <si>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</si>
  <si>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</si>
  <si>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</si>
  <si>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</si>
  <si>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</si>
  <si>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</si>
  <si>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</si>
  <si>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</si>
  <si>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</si>
  <si>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</si>
  <si>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</si>
  <si>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</si>
  <si>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</si>
  <si>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</si>
  <si>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</si>
  <si>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</si>
  <si>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</si>
  <si>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</si>
  <si>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</si>
  <si>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</si>
  <si>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</si>
  <si>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</si>
  <si>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</si>
  <si>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</si>
  <si>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</si>
  <si>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</si>
  <si>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</si>
  <si>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</si>
  <si>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</si>
  <si>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</si>
  <si>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</si>
  <si>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</si>
  <si>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</si>
  <si>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</si>
  <si>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</si>
  <si>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</si>
  <si>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</si>
  <si>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</si>
  <si>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</si>
  <si>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</si>
  <si>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</si>
  <si>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</si>
  <si>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</si>
  <si>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</si>
  <si>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</si>
  <si>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</si>
  <si>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</si>
  <si>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</si>
  <si>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</si>
  <si>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</si>
  <si>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</si>
  <si>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</si>
  <si>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</si>
  <si>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</si>
  <si>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</si>
  <si>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</si>
  <si>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</si>
  <si>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</si>
  <si>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</si>
  <si>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</si>
  <si>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</si>
  <si>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</si>
  <si>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</si>
  <si>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</si>
  <si>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</si>
  <si>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</si>
  <si>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</si>
  <si>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</si>
  <si>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</si>
  <si>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</si>
  <si>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</si>
  <si>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</si>
  <si>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</si>
  <si>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</si>
  <si>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</si>
  <si>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</si>
  <si>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</si>
  <si>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</si>
  <si>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</si>
  <si>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</si>
  <si>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</si>
  <si>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</si>
  <si>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</si>
  <si>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</si>
  <si>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</si>
  <si>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</si>
  <si>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</si>
  <si>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</si>
  <si>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</si>
  <si>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</si>
  <si>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</si>
  <si>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</si>
  <si>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</si>
  <si>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</si>
  <si>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</si>
  <si>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</si>
  <si>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</si>
  <si>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</si>
  <si>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</si>
  <si>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</si>
  <si>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</si>
  <si>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</si>
  <si>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</si>
  <si>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</si>
  <si>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</si>
  <si>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</si>
  <si>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</si>
  <si>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</si>
  <si>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</si>
  <si>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</si>
  <si>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</si>
  <si>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</si>
  <si>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</si>
  <si>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</si>
  <si>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</si>
  <si>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</si>
  <si>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</si>
  <si>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</si>
  <si>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</si>
  <si>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</si>
  <si>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</si>
  <si>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</si>
  <si>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</si>
  <si>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</si>
  <si>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</si>
  <si>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</si>
  <si>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</si>
  <si>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</si>
  <si>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</si>
  <si>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</si>
  <si>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</si>
  <si>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</si>
  <si>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</si>
  <si>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</si>
  <si>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</si>
  <si>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</si>
  <si>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</si>
  <si>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</si>
  <si>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</si>
  <si>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</si>
  <si>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</si>
  <si>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</si>
  <si>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</si>
  <si>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</si>
  <si>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</si>
  <si>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</si>
  <si>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</si>
  <si>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</si>
  <si>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</si>
  <si>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</si>
  <si>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</si>
  <si>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</si>
  <si>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</si>
  <si>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</si>
  <si>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</si>
  <si>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</si>
  <si>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</si>
  <si>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</si>
  <si>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</si>
  <si>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</si>
  <si>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</si>
  <si>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</si>
  <si>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</si>
  <si>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</si>
  <si>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</si>
  <si>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</si>
  <si>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</si>
  <si>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</si>
  <si>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</si>
  <si>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</si>
  <si>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</si>
  <si>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</si>
  <si>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</si>
  <si>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</si>
  <si>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</si>
  <si>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</si>
  <si>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</si>
  <si>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</si>
  <si>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</si>
  <si>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</si>
  <si>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</si>
  <si>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</si>
  <si>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</si>
  <si>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</si>
  <si>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</si>
  <si>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</si>
  <si>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</si>
  <si>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</si>
  <si>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</si>
  <si>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</si>
  <si>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</si>
  <si>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</si>
  <si>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</si>
  <si>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</si>
  <si>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</si>
  <si>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</si>
  <si>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</si>
  <si>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</si>
  <si>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</si>
  <si>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</si>
  <si>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</si>
  <si>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</si>
  <si>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</si>
  <si>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</si>
  <si>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</si>
  <si>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</si>
  <si>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</si>
  <si>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</si>
  <si>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</si>
  <si>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</si>
  <si>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</si>
  <si>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</si>
  <si>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</si>
  <si>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</si>
  <si>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</si>
  <si>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</si>
  <si>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</si>
  <si>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</si>
  <si>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</si>
  <si>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</si>
  <si>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</si>
  <si>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</si>
  <si>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</si>
  <si>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</si>
  <si>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</si>
  <si>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</si>
  <si>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</si>
  <si>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</si>
  <si>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</si>
  <si>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</si>
  <si>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</si>
  <si>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</si>
  <si>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</si>
  <si>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</si>
  <si>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</si>
  <si>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</si>
  <si>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</si>
  <si>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</si>
  <si>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</si>
  <si>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</si>
  <si>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</si>
  <si>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</si>
  <si>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</si>
  <si>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</si>
  <si>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</si>
  <si>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</si>
  <si>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</si>
  <si>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</si>
  <si>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</si>
  <si>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</si>
  <si>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</si>
  <si>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</si>
  <si>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</si>
  <si>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</si>
  <si>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</si>
  <si>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</si>
  <si>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</si>
  <si>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</si>
  <si>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</si>
  <si>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</si>
  <si>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</si>
  <si>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</si>
  <si>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</si>
  <si>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</si>
  <si>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</si>
  <si>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</si>
  <si>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</si>
  <si>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</si>
  <si>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</si>
  <si>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</si>
  <si>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</si>
  <si>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</si>
  <si>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</si>
  <si>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</si>
  <si>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</si>
  <si>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</si>
  <si>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</si>
  <si>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</si>
  <si>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</si>
  <si>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</si>
  <si>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</si>
  <si>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</si>
  <si>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</si>
  <si>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</si>
  <si>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</si>
  <si>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</si>
  <si>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</si>
  <si>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</si>
  <si>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</si>
  <si>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</si>
  <si>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</si>
  <si>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</si>
  <si>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</si>
  <si>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</si>
  <si>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</si>
  <si>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</si>
  <si>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</si>
  <si>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</si>
  <si>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</si>
  <si>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</si>
  <si>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</si>
  <si>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</si>
  <si>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</si>
  <si>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</si>
  <si>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</si>
  <si>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</si>
  <si>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</si>
  <si>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</si>
  <si>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</si>
  <si>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</si>
  <si>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</si>
  <si>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</si>
  <si>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</si>
  <si>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</si>
  <si>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</si>
  <si>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</si>
  <si>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</si>
  <si>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</si>
  <si>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</si>
  <si>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</si>
  <si>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</si>
  <si>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</si>
  <si>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</si>
  <si>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</si>
  <si>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</si>
  <si>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</si>
  <si>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</si>
  <si>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</si>
  <si>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</si>
  <si>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</si>
  <si>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</si>
  <si>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</si>
  <si>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</si>
  <si>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</si>
  <si>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</si>
  <si>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</si>
  <si>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</si>
  <si>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</si>
  <si>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</si>
  <si>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</si>
  <si>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</si>
  <si>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</si>
  <si>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</si>
  <si>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</si>
  <si>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</si>
  <si>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</si>
  <si>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</si>
  <si>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</si>
  <si>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</si>
  <si>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</si>
  <si>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</si>
  <si>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</si>
  <si>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</si>
  <si>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</si>
  <si>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</si>
  <si>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</si>
  <si>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</si>
  <si>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</si>
  <si>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</si>
  <si>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</si>
  <si>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</si>
  <si>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</si>
  <si>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</si>
  <si>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</si>
  <si>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</si>
  <si>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</si>
  <si>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</si>
  <si>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</si>
  <si>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</si>
  <si>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</si>
  <si>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</si>
  <si>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</si>
  <si>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</si>
  <si>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</si>
  <si>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</si>
  <si>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</si>
  <si>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</si>
  <si>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</si>
  <si>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</si>
  <si>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</si>
  <si>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</si>
  <si>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</si>
  <si>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</si>
  <si>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</si>
  <si>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</si>
  <si>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</si>
  <si>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</si>
  <si>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</si>
  <si>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</si>
  <si>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</si>
  <si>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</si>
  <si>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</si>
  <si>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</si>
  <si>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</si>
  <si>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</si>
  <si>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</si>
  <si>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</si>
  <si>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</si>
  <si>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</si>
  <si>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</si>
  <si>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</si>
  <si>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</si>
  <si>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</si>
  <si>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</si>
  <si>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</si>
  <si>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</si>
  <si>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</si>
  <si>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</si>
  <si>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</si>
  <si>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</si>
  <si>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</si>
  <si>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</si>
  <si>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</si>
  <si>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</si>
  <si>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</si>
  <si>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</si>
  <si>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</si>
  <si>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</si>
  <si>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</si>
  <si>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</si>
  <si>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</si>
  <si>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</si>
  <si>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</si>
  <si>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</si>
  <si>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</si>
  <si>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</si>
  <si>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</si>
  <si>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</si>
  <si>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</si>
  <si>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</si>
  <si>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</si>
  <si>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</si>
  <si>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</si>
  <si>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</si>
  <si>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</si>
  <si>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</si>
  <si>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</si>
  <si>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</si>
  <si>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</si>
  <si>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</si>
  <si>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</si>
  <si>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</si>
  <si>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</si>
  <si>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</si>
  <si>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</si>
  <si>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</si>
  <si>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</si>
  <si>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</si>
  <si>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</si>
  <si>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</si>
  <si>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</si>
  <si>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</si>
  <si>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</si>
  <si>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</si>
  <si>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</si>
  <si>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</si>
  <si>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</si>
  <si>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</si>
  <si>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</si>
  <si>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</si>
  <si>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</si>
  <si>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</si>
  <si>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</si>
  <si>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</si>
  <si>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</si>
  <si>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</si>
  <si>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</si>
  <si>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</si>
  <si>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</si>
  <si>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</si>
  <si>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</si>
  <si>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</si>
  <si>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</si>
  <si>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</si>
  <si>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</si>
  <si>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</si>
  <si>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</si>
  <si>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</si>
  <si>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</si>
  <si>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</si>
  <si>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</si>
  <si>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</si>
  <si>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</si>
  <si>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</si>
  <si>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</si>
  <si>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</si>
  <si>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</si>
  <si>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</si>
  <si>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</si>
  <si>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</si>
  <si>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</si>
  <si>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</si>
  <si>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</si>
  <si>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</si>
  <si>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</si>
  <si>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</si>
  <si>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</si>
  <si>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</si>
  <si>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</si>
  <si>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</si>
  <si>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</si>
  <si>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</si>
  <si>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</si>
  <si>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</si>
  <si>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</si>
  <si>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</si>
  <si>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</si>
  <si>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</si>
  <si>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</si>
  <si>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</si>
  <si>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</si>
  <si>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</si>
  <si>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</si>
  <si>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</si>
  <si>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</si>
  <si>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</si>
  <si>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</si>
  <si>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</si>
  <si>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</si>
  <si>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</si>
  <si>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</si>
  <si>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</si>
  <si>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</si>
  <si>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</si>
  <si>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</si>
  <si>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</si>
  <si>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</si>
  <si>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</si>
  <si>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</si>
  <si>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</si>
  <si>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</si>
  <si>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</si>
  <si>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</si>
  <si>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</si>
  <si>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</si>
  <si>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</si>
  <si>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</si>
  <si>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</si>
  <si>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</si>
  <si>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</si>
  <si>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</si>
  <si>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</si>
  <si>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</si>
  <si>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</si>
  <si>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</si>
  <si>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</si>
  <si>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</si>
  <si>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</si>
  <si>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</si>
  <si>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</si>
  <si>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</si>
  <si>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</si>
  <si>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</si>
  <si>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</si>
  <si>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</si>
  <si>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</si>
  <si>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</si>
  <si>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</si>
  <si>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</si>
  <si>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</si>
  <si>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</si>
  <si>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</si>
  <si>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</si>
  <si>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</si>
  <si>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</si>
  <si>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</si>
  <si>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</si>
  <si>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</si>
  <si>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</si>
  <si>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</si>
  <si>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</si>
  <si>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</si>
  <si>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</si>
  <si>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</si>
  <si>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</si>
  <si>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</si>
  <si>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</si>
  <si>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</si>
  <si>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</si>
  <si>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</si>
  <si>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</si>
  <si>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</si>
  <si>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</si>
  <si>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</si>
  <si>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</si>
  <si>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</si>
  <si>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</si>
  <si>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</si>
  <si>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</si>
  <si>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</si>
  <si>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</si>
  <si>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</si>
  <si>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</si>
  <si>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</si>
  <si>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</si>
  <si>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</si>
  <si>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</si>
  <si>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</si>
  <si>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</si>
  <si>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</si>
  <si>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</si>
  <si>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</si>
  <si>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</si>
  <si>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</si>
  <si>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</si>
  <si>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</si>
  <si>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</si>
  <si>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</si>
  <si>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</si>
  <si>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</si>
  <si>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</si>
  <si>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</si>
  <si>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</si>
  <si>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</si>
  <si>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</si>
  <si>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</si>
  <si>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</si>
  <si>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</si>
  <si>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</si>
  <si>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</si>
  <si>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</si>
  <si>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</si>
  <si>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</si>
  <si>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</si>
  <si>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</si>
  <si>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</si>
  <si>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</si>
  <si>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</si>
  <si>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</si>
  <si>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</si>
  <si>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</si>
  <si>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</si>
  <si>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</si>
  <si>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</si>
  <si>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</si>
  <si>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</si>
  <si>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</si>
  <si>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</si>
  <si>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</si>
  <si>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</si>
  <si>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</si>
  <si>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</si>
  <si>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</si>
  <si>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</si>
  <si>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</si>
  <si>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</si>
  <si>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</si>
  <si>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</si>
  <si>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</si>
  <si>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</si>
  <si>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</si>
  <si>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</si>
  <si>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</si>
  <si>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</si>
  <si>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</si>
  <si>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</si>
  <si>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</si>
  <si>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</si>
  <si>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</si>
  <si>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</si>
  <si>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</si>
  <si>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</si>
  <si>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</si>
  <si>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</si>
  <si>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</si>
  <si>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</si>
  <si>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</si>
  <si>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</si>
  <si>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</si>
  <si>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</si>
  <si>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</si>
  <si>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</si>
  <si>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</si>
  <si>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</si>
  <si>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</si>
  <si>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</si>
  <si>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</si>
  <si>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</si>
  <si>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</si>
  <si>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</si>
  <si>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</si>
  <si>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</si>
  <si>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</si>
  <si>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</si>
  <si>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</si>
  <si>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</si>
  <si>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</si>
  <si>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</si>
  <si>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</si>
  <si>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</si>
  <si>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</si>
  <si>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</si>
  <si>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</si>
  <si>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</si>
  <si>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</si>
  <si>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</si>
  <si>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</si>
  <si>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</si>
  <si>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</si>
  <si>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</si>
  <si>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</si>
  <si>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</si>
  <si>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</si>
  <si>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</si>
  <si>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</si>
  <si>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</si>
  <si>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</si>
  <si>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</si>
  <si>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</si>
  <si>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</si>
  <si>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</si>
  <si>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</si>
  <si>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</si>
  <si>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</si>
  <si>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</si>
  <si>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</si>
  <si>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</si>
  <si>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</si>
  <si>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</si>
  <si>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</si>
  <si>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</si>
  <si>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</si>
  <si>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</si>
  <si>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</si>
  <si>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</si>
  <si>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</si>
  <si>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</si>
  <si>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</si>
  <si>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</si>
  <si>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</si>
  <si>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</si>
  <si>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</si>
  <si>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</si>
  <si>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</si>
  <si>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</si>
  <si>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</si>
  <si>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</si>
  <si>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</si>
  <si>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</si>
  <si>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</si>
  <si>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</si>
  <si>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</si>
  <si>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</si>
  <si>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</si>
  <si>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</si>
  <si>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</si>
  <si>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</si>
  <si>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</si>
  <si>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</si>
  <si>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</si>
  <si>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</si>
  <si>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</si>
  <si>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</si>
  <si>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</si>
  <si>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</si>
  <si>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</si>
  <si>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</si>
  <si>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</si>
  <si>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</si>
  <si>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</si>
  <si>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</si>
  <si>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</si>
  <si>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</si>
  <si>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</si>
  <si>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</si>
  <si>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</si>
  <si>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</si>
  <si>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</si>
  <si>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</si>
  <si>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</si>
  <si>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</si>
  <si>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</si>
  <si>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</si>
  <si>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</si>
  <si>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</si>
  <si>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</si>
  <si>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</si>
  <si>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</si>
  <si>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</si>
  <si>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</si>
  <si>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</si>
  <si>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</si>
  <si>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</si>
  <si>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</si>
  <si>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</si>
  <si>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</si>
  <si>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</si>
  <si>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</si>
  <si>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</si>
  <si>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</si>
  <si>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</si>
  <si>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</si>
  <si>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</si>
  <si>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</si>
  <si>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</si>
  <si>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</si>
  <si>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</si>
  <si>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</si>
  <si>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</si>
  <si>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</si>
  <si>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</si>
  <si>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</si>
  <si>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</si>
  <si>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</si>
  <si>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</si>
  <si>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</si>
  <si>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</si>
  <si>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</si>
  <si>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</si>
  <si>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</si>
  <si>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</si>
  <si>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</si>
  <si>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</si>
  <si>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</si>
  <si>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</si>
  <si>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</si>
  <si>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</si>
  <si>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</si>
  <si>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</si>
  <si>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</si>
  <si>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</si>
  <si>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</si>
  <si>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</si>
  <si>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</si>
  <si>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</si>
  <si>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</si>
  <si>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</si>
  <si>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</si>
  <si>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</si>
  <si>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</si>
  <si>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</si>
  <si>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</si>
  <si>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</si>
  <si>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</si>
  <si>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</si>
  <si>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</si>
  <si>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</si>
  <si>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</si>
  <si>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</si>
  <si>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</si>
  <si>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</si>
  <si>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</si>
  <si>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</si>
  <si>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</si>
  <si>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</si>
  <si>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</si>
  <si>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</si>
  <si>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</si>
  <si>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</si>
  <si>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</si>
  <si>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</si>
  <si>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</si>
  <si>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</si>
  <si>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</si>
  <si>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</si>
  <si>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</si>
  <si>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</si>
  <si>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</si>
  <si>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</si>
  <si>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</si>
  <si>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</si>
  <si>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</si>
  <si>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</si>
  <si>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</si>
  <si>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</si>
  <si>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</si>
  <si>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</si>
  <si>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</si>
  <si>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</si>
  <si>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</si>
  <si>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</si>
  <si>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</si>
  <si>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</si>
  <si>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</si>
  <si>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</si>
  <si>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</si>
  <si>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</si>
  <si>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</si>
  <si>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</si>
  <si>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</si>
  <si>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</si>
  <si>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</si>
  <si>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</si>
  <si>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</si>
  <si>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</si>
  <si>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</si>
  <si>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</si>
  <si>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</si>
  <si>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</si>
  <si>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</si>
  <si>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</si>
  <si>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</si>
  <si>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</si>
  <si>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</si>
  <si>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</si>
  <si>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</si>
  <si>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</si>
  <si>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</si>
  <si>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</si>
  <si>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</si>
  <si>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</si>
  <si>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</si>
  <si>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</si>
  <si>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</si>
  <si>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</si>
  <si>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</si>
  <si>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</si>
  <si>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</si>
  <si>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</si>
  <si>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</si>
  <si>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</si>
  <si>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</si>
  <si>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</si>
  <si>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</si>
  <si>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</si>
  <si>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</si>
  <si>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</si>
  <si>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</si>
  <si>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</si>
  <si>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</si>
  <si>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</si>
  <si>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</si>
  <si>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</si>
  <si>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</si>
  <si>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</si>
  <si>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</si>
  <si>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</si>
  <si>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</si>
  <si>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</si>
  <si>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</si>
  <si>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</si>
  <si>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</si>
  <si>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</si>
  <si>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</si>
  <si>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</si>
  <si>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</si>
  <si>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</si>
  <si>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</si>
  <si>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</si>
  <si>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</si>
  <si>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</si>
  <si>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</si>
  <si>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</si>
  <si>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</si>
  <si>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</si>
  <si>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</si>
  <si>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</si>
  <si>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</si>
  <si>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</si>
  <si>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</si>
  <si>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</si>
  <si>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</si>
  <si>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</si>
  <si>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</si>
  <si>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</si>
  <si>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</si>
  <si>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</si>
  <si>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</si>
  <si>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</si>
  <si>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</si>
  <si>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</si>
  <si>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</si>
  <si>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</si>
  <si>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</si>
  <si>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</si>
  <si>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</si>
  <si>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</si>
  <si>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</si>
  <si>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</si>
  <si>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</si>
  <si>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</si>
  <si>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</si>
  <si>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</si>
  <si>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</si>
  <si>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</si>
  <si>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</si>
  <si>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</si>
  <si>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</si>
  <si>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</si>
  <si>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</si>
  <si>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</si>
  <si>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</si>
  <si>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</si>
  <si>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</si>
  <si>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</si>
  <si>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</si>
  <si>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</si>
  <si>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</si>
  <si>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</si>
  <si>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</si>
  <si>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</si>
  <si>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</si>
  <si>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</si>
  <si>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</si>
  <si>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</si>
  <si>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</si>
  <si>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</si>
  <si>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</si>
  <si>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</si>
  <si>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</si>
  <si>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</si>
  <si>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</si>
  <si>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</si>
  <si>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</si>
  <si>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</si>
  <si>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</si>
  <si>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</si>
  <si>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</si>
  <si>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</si>
  <si>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</si>
  <si>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</si>
  <si>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</si>
  <si>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</si>
  <si>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</si>
  <si>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</si>
  <si>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</si>
  <si>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</si>
  <si>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</si>
  <si>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</si>
  <si>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</si>
  <si>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</si>
  <si>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</si>
  <si>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</si>
  <si>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</si>
  <si>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</si>
  <si>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</si>
  <si>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</si>
  <si>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</si>
  <si>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</si>
  <si>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</si>
  <si>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</si>
  <si>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</si>
  <si>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</si>
  <si>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</si>
  <si>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</si>
  <si>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</si>
  <si>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</si>
  <si>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</si>
  <si>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</si>
  <si>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</si>
  <si>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</si>
  <si>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</si>
  <si>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</si>
  <si>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</si>
  <si>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</si>
  <si>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</si>
  <si>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</si>
  <si>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</si>
  <si>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</si>
  <si>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</si>
  <si>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</si>
  <si>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</si>
  <si>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</si>
  <si>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</si>
  <si>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</si>
  <si>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</si>
  <si>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</si>
  <si>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</si>
  <si>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</si>
  <si>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</si>
  <si>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</si>
  <si>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</si>
  <si>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</si>
  <si>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</si>
  <si>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</si>
  <si>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</si>
  <si>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</si>
  <si>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</si>
  <si>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</si>
  <si>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</si>
  <si>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</si>
  <si>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</si>
  <si>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</si>
  <si>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</si>
  <si>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</si>
  <si>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</si>
  <si>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</si>
  <si>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</si>
  <si>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</si>
  <si>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</si>
  <si>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</si>
  <si>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</si>
  <si>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</si>
  <si>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</si>
  <si>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</si>
  <si>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</si>
  <si>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</si>
  <si>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</si>
  <si>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</si>
  <si>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</si>
  <si>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</si>
  <si>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</si>
  <si>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</si>
  <si>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</si>
  <si>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</si>
  <si>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</si>
  <si>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</si>
  <si>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</si>
  <si>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</si>
  <si>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</si>
  <si>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</si>
  <si>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</si>
  <si>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</si>
  <si>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</si>
  <si>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</si>
  <si>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</si>
  <si>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</si>
  <si>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</si>
  <si>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</si>
  <si>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</si>
  <si>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</si>
  <si>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</si>
  <si>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</si>
  <si>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</si>
  <si>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</si>
  <si>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</si>
  <si>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</si>
  <si>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</si>
  <si>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</si>
  <si>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</si>
  <si>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</si>
  <si>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</si>
  <si>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</si>
  <si>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</si>
  <si>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</si>
  <si>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</si>
  <si>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</si>
  <si>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</si>
  <si>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</si>
  <si>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</si>
  <si>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</si>
  <si>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</si>
  <si>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</si>
  <si>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</si>
  <si>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</si>
  <si>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</si>
  <si>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</si>
  <si>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</si>
  <si>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</si>
  <si>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</si>
  <si>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</si>
  <si>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</si>
  <si>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</si>
  <si>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</si>
  <si>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</si>
  <si>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</si>
  <si>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</si>
  <si>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</si>
  <si>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</si>
  <si>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</si>
  <si>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</si>
  <si>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</si>
  <si>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</si>
  <si>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</si>
  <si>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</si>
  <si>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</si>
  <si>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</si>
  <si>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</si>
  <si>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</si>
  <si>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</si>
  <si>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</si>
  <si>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</si>
  <si>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</si>
  <si>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</si>
  <si>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</si>
  <si>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</si>
  <si>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</si>
  <si>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</si>
  <si>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</si>
  <si>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</si>
  <si>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</si>
  <si>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</si>
  <si>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</si>
  <si>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</si>
  <si>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</si>
  <si>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</si>
  <si>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</si>
  <si>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</si>
  <si>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</si>
  <si>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</si>
  <si>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</si>
  <si>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</si>
  <si>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</si>
  <si>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</si>
  <si>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</si>
  <si>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</si>
  <si>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</si>
  <si>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</si>
  <si>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</si>
  <si>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</si>
  <si>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</si>
  <si>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</si>
  <si>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</si>
  <si>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</si>
  <si>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</si>
  <si>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</si>
  <si>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</si>
  <si>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</si>
  <si>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</si>
  <si>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</si>
  <si>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</si>
  <si>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</si>
  <si>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</si>
  <si>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</si>
  <si>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</si>
  <si>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</si>
  <si>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</si>
  <si>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</si>
  <si>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</si>
  <si>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</si>
  <si>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</si>
  <si>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</si>
  <si>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</si>
  <si>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</si>
  <si>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</si>
  <si>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</si>
  <si>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</si>
  <si>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</si>
  <si>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</si>
  <si>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</si>
  <si>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</si>
  <si>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</si>
  <si>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</si>
  <si>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</si>
  <si>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</si>
  <si>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</si>
  <si>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</si>
  <si>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</si>
  <si>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</si>
  <si>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</si>
  <si>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</si>
  <si>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</si>
  <si>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</si>
  <si>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</si>
  <si>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</si>
  <si>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</si>
  <si>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</si>
  <si>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</si>
  <si>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</si>
  <si>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</si>
  <si>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</si>
  <si>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</si>
  <si>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</si>
  <si>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</si>
  <si>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</si>
  <si>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</si>
  <si>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</si>
  <si>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</si>
  <si>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</si>
  <si>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</si>
  <si>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</si>
  <si>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</si>
  <si>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</si>
  <si>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</si>
  <si>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</si>
  <si>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</si>
  <si>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</si>
  <si>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</si>
  <si>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</si>
  <si>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</si>
  <si>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</si>
  <si>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</si>
  <si>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</si>
  <si>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</si>
  <si>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</si>
  <si>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</si>
  <si>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</si>
  <si>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</si>
  <si>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</si>
  <si>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</si>
  <si>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</si>
  <si>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</si>
  <si>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</si>
  <si>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</si>
  <si>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</si>
  <si>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</si>
  <si>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</si>
  <si>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</si>
  <si>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</si>
  <si>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</si>
  <si>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</si>
  <si>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</si>
  <si>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</si>
  <si>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</si>
  <si>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</si>
  <si>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</si>
  <si>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</si>
  <si>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</si>
  <si>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</si>
  <si>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</si>
  <si>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</si>
  <si>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</si>
  <si>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</si>
  <si>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</si>
  <si>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</si>
  <si>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</si>
  <si>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</si>
  <si>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</si>
  <si>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</si>
  <si>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</si>
  <si>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</si>
  <si>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</si>
  <si>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</si>
  <si>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</si>
  <si>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</si>
  <si>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</si>
  <si>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</si>
  <si>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</si>
  <si>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</si>
  <si>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</si>
  <si>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</si>
  <si>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</si>
  <si>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</si>
  <si>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</si>
  <si>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</si>
  <si>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</si>
  <si>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</si>
  <si>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</si>
  <si>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</si>
  <si>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</si>
  <si>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</si>
  <si>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</si>
  <si>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</si>
  <si>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</si>
  <si>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</si>
  <si>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</si>
  <si>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</si>
  <si>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</si>
  <si>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</si>
  <si>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</si>
  <si>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</si>
  <si>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</si>
  <si>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</si>
  <si>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</si>
  <si>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</si>
  <si>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</si>
  <si>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</si>
  <si>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</si>
  <si>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</si>
  <si>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</si>
  <si>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</si>
  <si>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</si>
  <si>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</si>
  <si>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</si>
  <si>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</si>
  <si>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</si>
  <si>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</si>
  <si>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</si>
  <si>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</si>
  <si>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</si>
  <si>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</si>
  <si>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</si>
  <si>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</si>
  <si>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</si>
  <si>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</si>
  <si>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</si>
  <si>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</si>
  <si>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</si>
  <si>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</si>
  <si>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</si>
  <si>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</si>
  <si>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</si>
  <si>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</si>
  <si>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</si>
  <si>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</si>
  <si>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</si>
  <si>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</si>
  <si>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</si>
  <si>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</si>
  <si>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</si>
  <si>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</si>
  <si>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</si>
  <si>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</si>
  <si>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</si>
  <si>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</si>
  <si>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</si>
  <si>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</si>
  <si>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</si>
  <si>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</si>
  <si>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</si>
  <si>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</si>
  <si>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</si>
  <si>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</si>
  <si>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</si>
  <si>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</si>
  <si>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</si>
  <si>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</si>
  <si>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</si>
  <si>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</si>
  <si>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</si>
  <si>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</si>
  <si>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</si>
  <si>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</si>
  <si>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</si>
  <si>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</si>
  <si>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</si>
  <si>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</si>
  <si>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</si>
  <si>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</si>
  <si>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</si>
  <si>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</si>
  <si>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</si>
  <si>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</si>
  <si>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</si>
  <si>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</si>
  <si>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</si>
  <si>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</si>
  <si>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</si>
  <si>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</si>
  <si>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</si>
  <si>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</si>
  <si>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</si>
  <si>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</si>
  <si>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</si>
  <si>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</si>
  <si>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</si>
  <si>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</si>
  <si>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</si>
  <si>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</si>
  <si>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</si>
  <si>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</si>
  <si>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</si>
  <si>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</si>
  <si>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</si>
  <si>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</si>
  <si>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</si>
  <si>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</si>
  <si>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</si>
  <si>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</si>
  <si>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</si>
  <si>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</si>
  <si>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</si>
  <si>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</si>
  <si>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</si>
  <si>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</si>
  <si>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</si>
  <si>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</si>
  <si>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</si>
  <si>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</si>
  <si>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</si>
  <si>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</si>
  <si>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</si>
  <si>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</si>
  <si>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</si>
  <si>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</si>
  <si>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</si>
  <si>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</si>
  <si>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</si>
  <si>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</si>
  <si>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</si>
  <si>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</si>
  <si>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</si>
  <si>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</si>
  <si>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</si>
  <si>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</si>
  <si>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</si>
  <si>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</si>
  <si>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</si>
  <si>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</si>
  <si>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</si>
  <si>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</si>
  <si>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</si>
  <si>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</si>
  <si>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</si>
  <si>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</si>
  <si>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</si>
  <si>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</si>
  <si>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</si>
  <si>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</si>
  <si>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</si>
  <si>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</si>
  <si>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</si>
  <si>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</si>
  <si>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</si>
  <si>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</si>
  <si>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</si>
  <si>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</si>
  <si>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</si>
  <si>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</si>
  <si>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</si>
  <si>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</si>
  <si>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</si>
  <si>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</si>
  <si>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</si>
  <si>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</si>
  <si>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</si>
  <si>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</si>
  <si>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</si>
  <si>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</si>
  <si>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</si>
  <si>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</si>
  <si>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</si>
  <si>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</si>
  <si>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</si>
  <si>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</si>
  <si>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</si>
  <si>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</si>
  <si>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</si>
  <si>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</si>
  <si>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</si>
  <si>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</si>
  <si>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</si>
  <si>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</si>
  <si>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</si>
  <si>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</si>
  <si>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</si>
  <si>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</si>
  <si>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</si>
  <si>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</si>
  <si>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</si>
  <si>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</si>
  <si>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</si>
  <si>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</si>
  <si>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</si>
  <si>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</si>
  <si>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</si>
  <si>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</si>
  <si>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</si>
  <si>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</si>
  <si>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</si>
  <si>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</si>
  <si>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</si>
  <si>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</si>
  <si>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</si>
  <si>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</si>
  <si>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</si>
  <si>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</si>
  <si>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</si>
  <si>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</si>
  <si>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</si>
  <si>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</si>
  <si>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</si>
  <si>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</si>
  <si>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</si>
  <si>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</si>
  <si>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</si>
  <si>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</si>
  <si>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</si>
  <si>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</si>
  <si>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</si>
  <si>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</si>
  <si>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</si>
  <si>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</si>
  <si>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</si>
  <si>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</si>
  <si>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</si>
  <si>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</si>
  <si>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</si>
  <si>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</si>
  <si>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</si>
  <si>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</si>
  <si>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</si>
  <si>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</si>
  <si>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</si>
  <si>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</si>
  <si>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</si>
  <si>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</si>
  <si>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</si>
  <si>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</si>
  <si>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</si>
  <si>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</si>
  <si>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</si>
  <si>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</si>
  <si>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</si>
  <si>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</si>
  <si>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</si>
  <si>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</si>
  <si>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</si>
  <si>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</si>
  <si>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</si>
  <si>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</si>
  <si>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</si>
  <si>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</si>
  <si>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</si>
  <si>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</si>
  <si>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</si>
  <si>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</si>
  <si>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</si>
  <si>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</si>
  <si>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</si>
  <si>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</si>
  <si>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</si>
  <si>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</si>
  <si>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</si>
  <si>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</si>
  <si>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</si>
  <si>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</si>
  <si>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</si>
  <si>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</si>
  <si>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</si>
  <si>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</si>
  <si>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</si>
  <si>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</si>
  <si>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</si>
  <si>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</si>
  <si>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</si>
  <si>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</si>
  <si>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</si>
  <si>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</si>
  <si>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</si>
  <si>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</si>
  <si>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</si>
  <si>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</si>
  <si>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</si>
  <si>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</si>
  <si>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</si>
  <si>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</si>
  <si>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</si>
  <si>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</si>
  <si>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</si>
  <si>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</si>
  <si>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</si>
  <si>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</si>
  <si>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</si>
  <si>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</si>
  <si>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</si>
  <si>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</si>
  <si>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</si>
  <si>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</si>
  <si>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</si>
  <si>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</si>
  <si>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</si>
  <si>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</si>
  <si>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</si>
  <si>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</si>
  <si>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</si>
  <si>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</si>
  <si>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</si>
  <si>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</si>
  <si>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</si>
  <si>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</si>
  <si>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</si>
  <si>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</si>
  <si>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</si>
  <si>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</si>
  <si>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</si>
  <si>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</si>
  <si>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</si>
  <si>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</si>
  <si>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</si>
  <si>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</si>
  <si>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</si>
  <si>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</si>
  <si>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</si>
  <si>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</si>
  <si>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</si>
  <si>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</si>
  <si>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</si>
  <si>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</si>
  <si>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</si>
  <si>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</si>
  <si>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</si>
  <si>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</si>
  <si>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</si>
  <si>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</si>
  <si>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</si>
  <si>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</si>
  <si>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</si>
  <si>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</si>
  <si>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</si>
  <si>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</si>
  <si>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</si>
  <si>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</si>
  <si>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</si>
  <si>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</si>
  <si>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</si>
  <si>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</si>
  <si>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</si>
  <si>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</si>
  <si>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</si>
  <si>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</si>
  <si>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</si>
  <si>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</si>
  <si>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</si>
  <si>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</si>
  <si>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</si>
  <si>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</si>
  <si>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</si>
  <si>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</si>
  <si>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</si>
  <si>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</si>
  <si>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</si>
  <si>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</si>
  <si>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</si>
  <si>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</si>
  <si>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</si>
  <si>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</si>
  <si>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</si>
  <si>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</si>
  <si>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</si>
  <si>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</si>
  <si>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</si>
  <si>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</si>
  <si>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</si>
  <si>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</si>
  <si>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</si>
  <si>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</si>
  <si>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</si>
  <si>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</si>
  <si>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</si>
  <si>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</si>
  <si>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</si>
  <si>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</si>
  <si>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</si>
  <si>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</si>
  <si>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</si>
  <si>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</si>
  <si>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</si>
  <si>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</si>
  <si>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</si>
  <si>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</si>
  <si>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</si>
  <si>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</si>
  <si>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</si>
  <si>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</si>
  <si>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</si>
  <si>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</si>
  <si>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</si>
  <si>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</si>
  <si>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</si>
  <si>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</si>
  <si>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</si>
  <si>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</si>
  <si>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</si>
  <si>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</si>
  <si>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</si>
  <si>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No PCM</t>
  </si>
  <si>
    <t>Down again ETA 45 mins</t>
  </si>
  <si>
    <t>PCM-20251113-00001863</t>
  </si>
  <si>
    <t>ETA 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</si>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</sst>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311.95801886574191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45974.906444791668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45974.906444791668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45974.906444791668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45974.906444791668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45974.906444791668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45974.906444791668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45974.906444791668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45974.906444791668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45974.906444791668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45974.906444791668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45974.906444791668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45974.906444791668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45974.906444791668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45974.906444791668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45974.906444791668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45974.906444791668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45974.906444791668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45974.906444791668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45974.906444791668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45974.906444791668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45974.906444791668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45974.906444791668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45974.906444791668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45974.906444791668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45974.906444791668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45974.906444791668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45974.906444791668</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45974.906444791668</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45974.906444791668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45974.906444791668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45974.906444791668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45974.906444791668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45974.906444791668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45974.906444791668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45974.906444791668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45974.906444791668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45974.906444791668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45974.906444791668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45974.906444791668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45974.906444791668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45974.906444791668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45974.906444791668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45974.906444791668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45974.906444791668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45974.906444791668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45974.906444791668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45974.906444791668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45974.906444791668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45974.906444791668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45974.906444791668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45974.906444791668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45974.906444791668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45974.906444791668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45974.906444791668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45974.906444791668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45974.906444791668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45974.906444791668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45974.906444791668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45974.906444791668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45974.906444791668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45974.906444791668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45974.906444791668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45974.906444791668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45974.906444791668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45974.906444791668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45974.906444791668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45974.906444791668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45974.906444791668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45974.906444791668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45974.906444791668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45974.906444791668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45974.906444791668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45974.906444791668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45974.906444791668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45974.906444791668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45974.906444791668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45974.906444791668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45974.906444791668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45974.906444791668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45974.906444791668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45974.906444791668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45974.906444791668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45974.906444791668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45974.906444791668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45974.906444791668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45974.906444791668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45974.906444791668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45974.906444791668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45974.906444791668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45974.906444791668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45974.906444791668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45974.906444791668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45974.906444791668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45974.906444791668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45974.906444791668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45974.906444791668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45974.906444791668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45974.906444791668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45974.906444791668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45974.906444791668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45974.906444791668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45974.906444791668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45974.906444791668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45974.906444791668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45974.906444791668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45974.906444791668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45974.906444791668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45974.906444791668</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7557D6A1-5BBE-48BD-AA0D-06C8DF2D31A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149.90660682870657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0.30016006944788387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45974.906444791668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45974.906444791668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45974.906444791668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45974.906444791668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45974.906444791668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45974.906444791668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45974.906444791668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45974.906444791668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45974.906444791668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45974.906444560183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45974.906444791668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45974.906444791668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45974.906444791668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45974.906444791668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45974.906444791668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45974.906444791668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45974.906444791668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45974.906444791668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45974.906444791668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45974.906444791668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45974.906444791668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45974.906444791668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45974.906444791668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45974.906444791668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45974.906444791668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45974.906444791668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45974.906444791668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45974.906444791668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45974.906444791668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45974.906444791668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45974.906444791668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45974.906444791668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45974.906444791668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45974.906444791668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45974.906444791668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45974.906444791668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45974.906444791668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45974.906444791668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45974.906444791668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45974.906444791668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45974.906444791668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45974.906444791668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45974.906444791668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45974.906444791668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45974.906444791668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45974.906444791668</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tabSelected="1" workbookViewId="0">
      <selection activeCell="I8" sqref="I8"/>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45974.906444791668</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45974.906444791668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45974.906444791668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45974.906444791668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45974.906444791668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45974.906444791668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45974.906444791668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45974.906444791668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45974.906444791668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45974.906444791668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45974.906444791668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45974.906444791668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45974.906444791668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45974.906444791668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45974.906444791668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45974.906444791668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45974.906444791668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45974.906444791668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45974.906444791668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45974.906444791668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45974.906444791668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45974.906444791668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45974.906444791668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45974.906444791668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45974.906444791668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45974.906444791668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45974.906444791668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45974.906444791668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45974.906444791668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45974.906444791668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45974.906444791668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45974.906444791668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45974.906444791668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45974.906444791668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45974.906444791668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45974.906444791668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45974.906444791668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45974.906444791668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45974.906444791668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45974.906444791668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45974.906444791668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45974.906444791668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45974.906444791668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45974.906444791668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45974.906444791668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45974.906444791668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45974.906444791668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45974.906444791668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45974.906444791668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45974.906444791668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45974.906444791668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45974.906444791668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45974.906444791668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45974.906444791668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45974.906444791668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45974.906444791668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45974.906444791668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45974.906444791668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45974.906444791668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45974.906444791668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45974.906444791668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45974.906444791668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45974.906444791668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45974.906444791668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45974.906444791668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45974.906444791668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45974.906444791668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45974.906444791668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45974.906444791668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45974.906444791668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45974.906444791668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45974.906444791668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45974.906444791668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45974.906444791668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45974.906444791668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45974.906444791668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45974.906444791668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45974.906444791668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45974.906444791668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45974.906444791668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45974.906444791668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45974.906444791668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45974.906444791668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45974.906444791668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45974.906444791668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45974.906444791668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45974.906444791668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45974.906444791668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45974.906444791668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45974.906444791668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45974.906444791668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45974.906444791668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45974.906444791668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45974.906444791668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45974.906444791668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45974.906444791668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45974.906444791668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45974.906444791668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45974.906444791668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45974.906444791668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45974.906444791668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45974.906444791668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45974.906444791668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45974.906444791668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45974.906444791668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45974.906444791668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45974.906444791668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45974.906444791668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45974.906444791668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45974.906444791668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45974.906444791668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45974.906444791668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45974.906444791668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45974.906444791668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45974.906444791668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45974.906444791668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45974.906444791668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45974.906444791668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45974.906444791668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45974.906444791668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45974.906444791668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45974.906444791668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45974.906444791668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45974.906444791668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45974.906444791668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45974.906444791668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45974.906444791668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45974.906444791668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45974.906444791668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45974.906444791668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45974.906444791668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45974.906444791668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45974.906444791668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45974.906444791668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45974.906444791668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45974.906444791668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45974.906444791668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45974.906444791668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45974.906444791668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45974.906444791668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45974.906444791668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45974.906444791668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45974.906444791668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45974.906444791668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45974.906444791668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45974.906444791668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45974.906444791668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45974.906444791668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45974.906444791668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45974.906444791668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45974.906444791668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45974.906444791668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45974.906444791668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45974.906444791668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45974.906444791668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45974.906444791668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45974.906444791668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45974.906444791668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45974.906444791668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45974.906444791668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45974.906444791668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45974.906444791668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45974.906444791668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45974.906444791668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45974.906444791668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45974.906444791668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45974.906444791668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45974.906444791668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45974.906444791668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45974.906444791668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45974.906444791668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45974.906444791668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45974.906444791668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45974.906444791668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45974.906444791668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45974.906444791668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45974.906444791668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45974.906444791668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45974.906444791668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45974.906444791668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45974.906444791668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45974.906444791668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45974.906444791668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45974.906444791668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45974.906444791668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45974.906444791668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45974.906444791668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45974.906444791668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45974.906444791668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45974.906444791668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45974.906444791668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45974.906444791668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45974.906444791668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45974.906444791668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45974.906444791668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45974.906444791668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45974.906444791668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45974.906444791668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45974.906444791668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45974.906444791668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45974.906444791668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45974.906444791668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45974.906444791668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45974.906444791668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45974.906444791668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45974.906444791668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45974.906444791668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45974.906444791668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45974.906444791668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45974.906444791668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45974.906444791668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45974.906444791668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45974.906444791668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45974.906444791668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45974.906444791668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45974.906444791668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45974.906444791668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45974.906444791668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45974.906444791668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45974.906444791668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45974.906444791668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45974.906444791668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45974.906444791668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45974.906444791668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45974.906444791668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45974.906444791668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45974.906444791668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45974.906444791668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45974.906444791668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45974.906444791668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45974.906444791668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45974.906444791668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45974.906444791668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45974.906444791668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45974.906444791668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45974.906444791668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45974.906444791668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45974.906444791668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45974.906444791668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45974.906444791668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45974.906444791668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45974.906444791668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45974.906444791668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45974.906444791668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45974.906444791668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45974.906444791668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45974.906444791668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45974.906444791668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45974.906444791668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45974.906444791668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45974.906444791668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45974.906444791668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45974.906444791668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45974.906444791668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45974.906444791668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45974.906444791668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45974.906444791668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45974.906444791668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45974.906444791668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45974.906444791668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45974.906444791668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45974.906444791668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45974.906444791668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45974.906444791668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45974.906444791668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45974.906444791668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45974.906444791668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45974.906444791668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45974.906444791668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45974.906444791668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45974.906444791668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45974.906444791668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45974.906444791668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45974.906444791668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45974.906444791668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45974.906444791668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45974.906444791668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45974.906444791668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45974.906444791668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45974.906444791668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45974.906444791668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45974.906444791668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45974.906444791668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45974.906444791668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45974.906444791668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45974.906444791668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45974.906444791668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45974.906444791668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45974.906444791668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45974.906444791668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45974.906444791668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45974.906444791668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45974.906444791668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45974.906444791668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45974.906444791668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45974.906444791668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45974.906444791668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45974.906444791668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45974.906444791668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45974.906444791668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45974.906444791668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45974.906444791668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45974.906444791668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45974.906444791668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45974.906444791668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45974.906444791668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45974.906444791668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45974.906444791668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45974.906444791668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45974.906444791668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45974.906444791668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45974.906444791668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45974.906444791668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45974.906444791668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45974.906444791668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45974.906444791668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45974.906444791668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45974.906444791668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45974.906444791668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45974.906444791668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45974.906444791668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45974.906444791668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45974.906444791668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45974.906444791668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45974.906444791668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45974.906444791668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45974.906444791668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45974.906444791668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45974.906444791668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45974.906444791668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45974.906444791668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45974.906444791668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45974.906444791668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45974.906444791668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45974.906444791668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45974.906444791668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45974.906444791668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45974.906444791668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45974.906444791668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45974.906444791668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45974.906444791668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45974.906444791668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45974.906444791668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45974.906444791668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45974.906444791668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45974.906444791668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45974.906444791668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45974.906444791668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45974.906444791668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45974.906444791668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45974.906444791668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45974.906444791668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45974.906444791668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45974.906444791668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45974.906444791668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45974.906444791668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45974.906444791668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45974.906444791668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45974.906444791668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45974.906444791668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45974.906444791668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45974.906444791668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45974.906444791668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45974.906444791668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45974.906444791668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45974.906444791668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45974.906444791668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45974.906444791668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45974.906444791668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45974.906444791668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45974.906444791668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45974.906444791668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45974.906444791668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45974.906444791668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45974.906444791668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45974.906444791668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45974.906444791668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45974.906444791668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45974.906444791668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45974.906444791668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45974.906444791668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45974.906444791668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45974.906444791668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45974.906444791668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45974.906444791668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45974.906444791668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45974.906444791668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45974.906444791668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45974.906444791668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45974.906444791668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45974.906444791668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45974.906444791668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45974.906444791668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45974.906444791668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45974.906444791668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45974.906444791668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45974.906444791668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45974.906444791668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45974.906444791668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45974.906444791668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45974.906444791668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45974.906444791668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45974.906444791668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45974.906444791668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45974.906444791668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45974.906444791668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45974.906444791668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45974.906444791668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45974.906444791668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45974.906444791668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45974.906444791668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45974.906444791668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45974.906444791668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45974.906444791668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45974.906444791668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45974.906444791668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45974.906444791668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45974.906444791668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45974.906444791668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45974.906444791668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45974.906444791668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45974.906444791668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45974.906444791668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45974.906444791668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45974.906444791668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45974.906444791668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45974.906444791668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45974.906444791668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45974.906444791668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45974.906444791668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45974.906444791668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45974.906444791668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45974.906444791668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45974.906444791668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45974.906444791668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45974.906444791668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45974.906444791668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45974.906444791668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45974.906444791668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45974.906444791668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45974.906444791668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45974.906444791668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45974.906444791668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45974.906444791668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45974.906444791668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45974.906444791668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45974.906444791668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45974.906444791668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45974.906444791668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45974.906444791668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45974.906444791668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45974.906444791668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45974.906444791668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45974.906444791668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45974.906444791668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45974.906444791668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45974.906444791668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45974.906444791668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45974.906444791668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45974.906444791668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45974.906444791668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45974.906444791668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45974.906444791668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45974.906444791668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45974.906444791668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45974.906444791668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45974.906444791668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45974.906444791668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45974.906444791668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45974.906444791668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45974.906444791668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45974.906444791668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45974.906444791668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45974.906444791668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45974.906444791668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45974.906444791668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45974.906444791668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45974.906444791668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45974.906444791668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45974.906444791668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45974.906444791668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45974.906444791668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45974.906444791668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45974.906444791668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45974.906444791668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45974.906444791668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45974.906444791668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45974.906444791668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45974.906444791668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45974.906444791668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45974.906444791668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45974.906444791668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45974.906444791668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45974.906444791668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45974.906444791668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45974.906444791668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45974.906444791668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45974.906444791668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45974.906444791668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45974.906444791668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45974.906444791668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45974.906444791668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45974.906444791668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45974.906444791668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45974.906444791668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45974.906444791668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45974.906444791668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45974.906444791668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45974.906444791668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45974.906444791668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45974.906444791668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45974.906444791668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45974.906444791668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45974.906444791668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45974.906444791668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45974.906444791668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45974.906444791668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45974.906444791668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45974.906444791668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45974.906444791668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45974.906444791668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45974.906444791668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45974.906444791668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45974.906444791668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45974.906444791668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45974.906444791668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45974.906444791668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45974.906444791668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45974.906444791668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45974.906444791668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45974.906444791668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45974.906444791668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45974.906444791668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45974.906444791668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45974.906444791668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45974.906444791668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45974.906444791668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45974.906444791668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45974.906444791668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45974.906444791668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45974.906444791668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45974.906444791668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45974.906444791668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45974.906444791668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45974.906444791668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45974.906444791668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45974.906444791668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45974.906444791668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45974.906444791668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45974.906444791668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45974.906444791668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45974.906444791668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45974.906444791668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45974.906444791668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45974.906444791668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45974.906444791668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45974.906444791668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45974.906444791668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45974.906444791668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45974.906444791668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45974.906444791668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45974.906444791668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45974.906444791668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45974.906444791668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45974.906444791668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45974.906444791668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45974.906444791668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45974.906444791668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45974.906444791668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45974.906444791668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45974.906444791668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45974.906444791668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45974.906444791668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45974.906444791668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45974.906444791668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45974.906444791668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45974.906444791668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45974.906444791668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45974.906444791668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45974.906444791668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45974.906444791668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45974.906444791668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45974.906444791668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45974.906444791668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45974.906444791668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45974.906444791668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45974.906444791668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45974.906444791668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45974.906444791668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45974.906444791668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45974.906444791668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45974.906444791668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45974.906444791668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45974.906444791668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45974.906444791668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45974.906444791668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45974.906444791668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45974.906444791668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45974.906444791668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45974.906444791668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45974.906444791668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45974.906444791668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45974.906444791668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45974.906444791668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45974.906444791668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45974.906444791668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45974.906444791668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45974.906444791668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45974.906444791668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45974.906444791668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45974.906444791668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45974.906444791668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45974.906444791668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45974.906444791668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45974.906444791668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45974.906444791668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45974.906444791668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45974.906444791668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45974.906444791668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45974.906444791668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45974.906444791668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45974.906444791668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45974.906444791668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45974.906444791668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45974.906444791668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45974.906444791668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45974.906444791668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45974.906444791668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45974.906444791668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45974.906444791668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45974.906444791668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45974.906444791668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45974.906444791668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45974.906444791668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45974.906444791668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45974.906444791668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45974.906444791668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45974.906444791668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45974.906444791668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45974.906444791668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45974.906444791668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45974.906444791668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45974.906444791668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45974.906444791668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45974.906444791668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45974.906444791668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45974.906444791668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45974.906444791668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45974.906444791668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45974.906444791668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45974.906444791668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45974.906444791668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45974.906444791668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45974.906444791668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45974.906444791668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45974.906444791668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45974.906444791668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45974.906444791668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45974.906444791668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45974.906444791668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45974.906444791668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45974.906444791668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45974.906444791668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45974.906444791668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45974.906444791668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45974.906444791668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45974.906444791668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45974.906444791668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45974.906444791668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45974.906444791668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45974.906444791668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45974.906444791668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45974.906444791668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45974.906444791668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45974.906444791668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45974.906444791668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45974.906444791668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45974.906444791668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45974.906444791668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45974.906444791668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45974.906444791668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45974.906444791668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45974.906444791668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45974.906444791668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45974.906444791668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45974.906444791668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45974.906444791668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45974.906444791668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45974.906444791668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45974.906444791668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45974.906444791668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45974.906444791668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45974.906444791668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45974.906444791668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45974.906444791668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45974.906444791668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45974.906444791668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45974.906444791668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45974.906444791668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45974.906444791668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45974.906444791668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45974.906444791668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45974.906444791668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45974.906444791668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45974.906444791668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45974.906444791668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45974.906444791668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45974.906444791668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45974.906444791668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45974.906444791668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45974.906444791668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45974.906444791668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45974.906444791668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45974.906444791668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45974.906444791668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45974.906444791668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45974.906444791668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45974.906444791668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45974.906444791668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45974.906444791668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45974.906444791668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45974.906444791668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45974.906444791668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45974.906444791668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45974.906444791668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45974.906444791668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45974.906444791668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45974.906444791668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45974.906444791668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45974.906444791668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45974.906444791668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45974.906444791668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45974.906444791668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45974.906444791668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45974.906444791668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45974.906444791668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45974.906444791668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45974.906444791668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45974.906444791668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45974.906444791668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45974.906444791668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45974.906444791668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45974.906444791668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45974.906444791668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45974.906444791668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45974.906444791668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45974.906444791668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45974.906444791668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45974.906444791668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45974.906444791668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45974.906444791668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45974.906444791668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45974.906444791668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45974.906444791668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45974.906444791668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45974.906444791668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45974.906444791668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45974.906444791668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45974.906444791668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45974.906444791668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45974.906444791668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45974.906444791668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45974.906444791668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45974.906444791668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45974.906444791668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45974.906444791668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45974.906444791668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45974.906444791668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45974.906444791668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45974.906444791668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45974.906444791668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45974.906444791668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45974.906444791668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45974.906444791668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45974.906444791668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45974.906444791668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45974.906444791668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45974.906444791668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45974.906444791668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45974.906444791668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45974.906444791668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45974.906444791668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45974.906444791668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45974.906444791668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45974.906444791668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45974.906444791668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45974.906444791668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45974.906444791668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45974.906444791668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45974.906444791668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45974.906444791668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45974.906444791668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45974.906444791668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45974.906444791668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45974.906444791668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45974.906444791668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45974.906444791668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45974.906444791668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45974.906444791668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45974.906444791668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45974.906444791668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45974.906444791668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45974.906444791668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45974.906444791668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45974.906444791668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45974.906444791668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45974.906444791668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45974.906444791668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45974.906444791668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45974.906444791668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45974.906444791668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45974.906444791668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45974.906444791668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45974.906444791668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45974.906444791668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45974.906444791668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45974.906444791668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45974.906444791668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45974.906444791668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45974.906444791668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45974.906444791668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45974.906444791668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45974.906444791668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45974.906444791668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45974.906444791668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45974.906444791668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45974.906444791668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45974.906444791668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45974.906444791668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45974.906444791668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45974.906444791668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45974.906444791668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45974.906444791668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45974.906444791668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45974.906444791668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45974.906444791668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45974.906444791668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45974.906444791668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45974.906444791668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45974.906444791668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45974.906444791668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45974.906444791668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45974.906444791668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45974.906444791668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45974.906444791668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45974.906444791668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45974.906444791668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45974.906444791668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45974.906444791668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45974.906444791668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45974.906444791668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45974.906444791668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45974.906444791668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45974.906444791668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45974.906444791668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45974.906444791668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45974.906444791668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45974.906444791668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45974.906444791668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45974.906444791668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45974.906444791668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45974.906444791668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45974.906444791668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45974.906444791668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45974.906444791668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45974.906444791668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45974.906444791668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45974.906444791668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45974.906444791668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45974.906444791668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45974.906444791668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45974.906444791668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45974.906444791668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45974.906444791668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45974.906444791668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45974.906444791668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45974.906444791668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45974.906444791668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45974.906444791668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45974.906444791668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45974.906444791668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45974.906444791668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45974.906444791668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45974.906444791668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45974.906444791668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45974.906444791668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45974.906444791668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45974.906444791668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45974.906444791668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45974.906444791668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45974.906444791668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45974.906444791668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45974.906444791668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45974.906444791668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45974.906444791668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45974.906444791668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45974.906444791668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45974.906444791668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45974.906444791668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45974.906444791668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45974.906444791668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45974.906444791668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45974.906444791668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45974.906444791668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45974.906444791668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45974.906444791668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45974.906444791668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45974.906444791668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45974.906444791668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45974.906444791668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45974.906444791668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45974.906444791668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45974.906444791668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45974.906444791668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45974.906444791668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45974.906444791668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45974.906444791668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45974.906444791668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45974.906444791668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45974.906444791668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45974.906444791668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45974.906444791668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45974.906444791668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45974.906444791668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45974.906444791668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45974.906444791668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45974.906444791668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45974.906444791668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45974.906444791668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45974.906444791668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45974.906444791668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45974.906444791668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45974.906444791668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45974.906444791668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45974.906444791668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45974.906444791668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45974.906444791668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45974.906444791668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45974.906444791668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45974.906444791668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45974.906444791668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45974.906444791668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45974.906444791668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45974.906444791668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45974.906444791668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45974.906444791668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45974.906444791668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45974.906444791668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45974.906444791668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45974.906444791668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45974.906444791668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45974.906444791668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45974.906444791668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45974.906444791668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45974.906444791668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45974.906444791668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45974.906444791668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45974.906444791668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45974.906444791668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45974.906444791668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45974.906444791668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45974.906444791668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45974.906444791668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45974.906444791668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45974.906444791668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45974.906444791668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45974.906444791668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45974.906444791668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45974.906444791668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45974.906444791668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45974.906444791668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45974.906444791668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45974.906444791668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45974.906444791668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45974.906444791668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45974.906444791668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45974.906444791668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45974.906444791668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45974.906444791668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45974.906444791668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45974.906444791668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45974.906444791668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45974.906444791668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45974.906444791668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45974.906444791668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45974.906444791668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45974.906444791668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45974.906444791668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45974.906444791668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45974.906444791668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45974.906444791668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45974.906444791668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45974.906444791668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45974.906444791668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45974.906444791668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45974.906444791668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45974.906444791668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45974.906444791668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45974.906444791668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45974.906444791668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45974.906444791668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45974.906444791668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45974.906444791668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45974.906444791668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45974.906444791668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45974.906444791668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45974.906444791668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45974.906444791668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45974.906444791668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45974.906444791668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45974.906444791668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45974.906444791668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45974.906444791668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45974.906444791668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45974.906444791668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45974.906444791668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45974.906444791668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45974.906444791668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45974.906444791668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45974.906444791668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45974.906444791668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45974.906444791668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45974.906444791668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45974.906444791668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45974.906444791668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45974.906444791668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45974.906444791668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45974.906444791668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45974.906444791668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45974.906444791668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45974.906444791668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45974.906444791668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45974.906444791668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45974.906444791668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45974.906444791668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45974.906444791668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45974.906444791668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45974.906444791668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45974.906444791668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45974.906444791668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271.42572719907184</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2</v>
      </c>
      <c r="D3" s="92" t="s">
        <v>34913</v>
      </c>
      <c r="E3" s="95" t="s">
        <v>39021</v>
      </c>
      <c r="F3" s="96"/>
      <c r="G3" s="97">
        <f ca="1">IFERROR(NOW()-F3,"")</f>
        <v>45974.906444560183</v>
      </c>
      <c r="H3" s="96">
        <v>45974.845023148147</v>
      </c>
      <c r="I3" s="135" t="str">
        <f>IFERROR(VLOOKUP(D3,DB!A:F,6,0),"")</f>
        <v>Generator-SG</v>
      </c>
      <c r="J3" s="135" t="str">
        <f>IFERROR(VLOOKUP(D3,DB!A:G,7,0),"")</f>
        <v>Vandalized</v>
      </c>
      <c r="K3" s="98" t="s">
        <v>39110</v>
      </c>
      <c r="L3" s="92" t="str">
        <f>IFERROR(VLOOKUP(D3,DB!A:I,9,0),"")</f>
        <v>Latis</v>
      </c>
    </row>
    <row r="4" spans="1:16" ht="15" customHeight="1">
      <c r="A4" s="135" t="s">
        <v>39111</v>
      </c>
      <c r="B4" s="135" t="str">
        <f>IFERROR(VLOOKUP(D4,DB!A:K,11,0),"")</f>
        <v>R4</v>
      </c>
      <c r="C4" s="94">
        <v>1</v>
      </c>
      <c r="D4" s="92" t="s">
        <v>28464</v>
      </c>
      <c r="E4" s="95" t="s">
        <v>39100</v>
      </c>
      <c r="F4" s="96">
        <v>45974.861724537041</v>
      </c>
      <c r="G4" s="97">
        <f ca="1">IFERROR(NOW()-F4,"")</f>
        <v>4.4720023142872378E-2</v>
      </c>
      <c r="H4" s="96">
        <v>45974.855474537035</v>
      </c>
      <c r="I4" s="135" t="str">
        <f>IFERROR(VLOOKUP(D4,DB!A:F,6,0),"")</f>
        <v>SCECO+STB</v>
      </c>
      <c r="J4" s="135" t="str">
        <f>IFERROR(VLOOKUP(D4,DB!A:G,7,0),"")</f>
        <v>Weak</v>
      </c>
      <c r="K4" s="98" t="s">
        <v>39112</v>
      </c>
      <c r="L4" s="92" t="str">
        <f>IFERROR(VLOOKUP(D4,DB!A:I,9,0),"")</f>
        <v>Latis</v>
      </c>
    </row>
    <row r="5" spans="1:16" ht="15" customHeight="1">
      <c r="A5" s="135"/>
      <c r="B5" s="135" t="str">
        <f>IFERROR(VLOOKUP(D5,DB!A:K,11,0),"")</f>
        <v/>
      </c>
      <c r="C5" s="94"/>
      <c r="D5" s="92"/>
      <c r="E5" s="95"/>
      <c r="F5" s="96"/>
      <c r="G5" s="97">
        <f ca="1">IFERROR(NOW()-F5,"")</f>
        <v>45974.906444560183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45974.906444560183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45974.906444560183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45974.906444560183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45974.906444560183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45974.906444560183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45974.906444560183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45974.906444560183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45974.906444560183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45974.906444560183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45974.906444560183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45974.906444560183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45974.906444560183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45974.906444560183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45974.906444560183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45974.906444560183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45974.906444560183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45974.906444560183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45974.906444560183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45974.906444560183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45974.906444560183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45974.906444560183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45974.906444560183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45974.906444560183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45974.906444560183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45974.906444560183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45974.906444560183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45974.906444560183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45974.906444560183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45974.906444560183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45974.906444560183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45974.906444560183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45974.906444560183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45974.906444560183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45974.906444560183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45974.906444560183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45974.906444560183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45974.906444560183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45974.906444560183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45974.906444560183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45974.906444560183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45974.906444560183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45974.906444560183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45974.906444560183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45974.906444560183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45974.906444560183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45974.906444560183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45974.906444560183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45974.906444560183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45974.906444560183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45974.906444560183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45974.906444560183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45974.906444560183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45974.906444560183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45974.906444560183</v>
      </c>
      <c r="H59" s="96"/>
      <c r="I59" s="135" t="str">
        <f>IFERROR(VLOOKUP(D59,DB!A:F,6,0),"")</f>
        <v/>
      </c>
      <c r="J59" s="135" t="str">
        <f>IFERROR(VLOOKUP(D59,DB!A:G,7,0),"")</f>
        <v/>
      </c>
      <c r="K59" s="98"/>
      <c r="L59" s="92"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83.074384606479725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48.7175674768514</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8" ca="1" si="1">IFERROR(NOW()-F4,"")</f>
        <v>26.245333680555632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7.384062500204891E-2</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c r="E7" s="124"/>
      <c r="F7" s="124"/>
      <c r="G7" s="126">
        <f t="shared" ca="1" si="1"/>
        <v>45974.906444791668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45974.906444791668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45974.906444791668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45974.906444791668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45974.906444791668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45974.906444791668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45974.906444791668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45974.906444791668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45974.906444791668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45974.906444791668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45974.906444791668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45974.906444791668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45974.906444791668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45974.906444791668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45974.906444791668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45974.906444791668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45974.906444791668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45974.906444791668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45974.906444791668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45974.906444791668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45974.906444791668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45974.906444791668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45974.906444791668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45974.906444791668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45974.906444791668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45974.906444791668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45974.906444791668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45974.906444791668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45974.906444791668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45974.906444791668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45974.906444791668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45974.906444791668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45974.906444791668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45974.906444791668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45974.906444791668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45974.906444791668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45974.906444791668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45974.906444791668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45974.906444791668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45974.906444791668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45974.906444791668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45974.906444791668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45974.906444791668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45974.906444791668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45974.906444791668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45974.906444791668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45974.906444791668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45974.906444791668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45974.906444791668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45974.906444791668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45974.906444791668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45974.906444791668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45974.906444791668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45974.906444791668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45974.906444791668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45974.906444791668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45974.906444791668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45974.906444791668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45974.906444791668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45974.906444791668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45974.906444791668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45974.906444791668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45974.906444791668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45974.906444791668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45974.906444791668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45974.906444791668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45974.906444791668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45974.906444791668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45974.906444791668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45974.906444791668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45974.906444791668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45974.906444791668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45974.906444791668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45974.906444791668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45974.906444791668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45974.906444791668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45974.906444791668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45974.906444791668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45974.906444791668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45974.906444791668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45974.906444791668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45974.906444791668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45974.906444791668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45974.906444791668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45974.906444791668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45974.906444791668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45974.906444791668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45974.906444791668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45974.906444791668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45974.906444791668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45974.906444791668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45974.906444791668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45974.906444791668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45974.906444791668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45974.906444791668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45974.906444791668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45974.906444791668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45974.906444791668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45974.906444791668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45974.906444791668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45974.906444791668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45974.906444791668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45974.906444791668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45974.906444791668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45974.906444791668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45974.906444791668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45974.906444791668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45974.906444791668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45974.906444791668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45974.906444791668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45974.906444791668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45974.906444791668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45974.906444791668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45974.906444791668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45974.906444791668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45974.906444791668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45974.906444791668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45974.906444791668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45974.906444791668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45974.906444791668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45974.906444791668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45974.906444791668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45974.906444791668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45974.906444791668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45974.906444791668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45974.906444791668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45974.906444791668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45974.906444791668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45974.906444791668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45974.906444791668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45974.906444791668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45974.906444791668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45974.906444791668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45974.906444791668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45974.906444791668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45974.906444791668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45974.906444791668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45974.906444791668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45974.906444791668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45974.906444791668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45974.906444791668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45974.906444791668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45974.906444791668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45974.906444791668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45974.906444791668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45974.906444791668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45974.906444791668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45974.906444791668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45974.906444791668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45974.906444791668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45974.906444791668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45974.906444791668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45974.906444791668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45974.906444791668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45974.906444791668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45974.906444791668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45974.906444791668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45974.906444791668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45974.906444791668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45974.906444791668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45974.906444791668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45974.906444791668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45974.906444791668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45974.906444791668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45974.906444791668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45974.906444791668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45974.906444791668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45974.906444791668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45974.906444791668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45974.906444791668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45974.906444791668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45974.906444791668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45974.906444791668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45974.906444791668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45974.906444791668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45974.906444791668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45974.906444791668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45974.906444791668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45974.906444791668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45974.906444791668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45974.906444791668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45974.906444791668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45974.906444791668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45974.906444791668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45974.906444791668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45974.906444791668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45974.906444791668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45974.906444791668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45974.906444791668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45974.906444791668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45974.906444791668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45974.906444791668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45974.906444791668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45974.906444791668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45974.906444791668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45974.906444791668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45974.906444791668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45974.906444791668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45974.906444791668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45974.906444791668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45974.906444791668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45974.906444791668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45974.906444791668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45974.906444791668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45974.906444791668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45974.906444791668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45974.906444791668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45974.906444791668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45974.906444791668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45974.906444791668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45974.906444791668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45974.906444791668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45974.906444791668</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E10" sqref="E10"/>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45974.906444791668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45974.906444791668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45974.906444791668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45974.906444791668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45974.906444791668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45974.906444791668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45974.906444791668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45974.906444791668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45974.906444791668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45974.906444791668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45974.906444791668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45974.906444791668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45974.906444791668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45974.906444791668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45974.906444791668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45974.906444791668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45974.906444791668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45974.906444791668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45974.906444791668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45974.906444791668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45974.906444791668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45974.906444791668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45974.906444791668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45974.906444791668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45974.906444791668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45974.906444791668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45974.906444791668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45974.906444791668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45974.906444791668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45974.906444791668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45974.906444791668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45974.906444791668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45974.906444791668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45974.906444791668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45974.906444791668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45974.906444791668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45974.906444791668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45974.906444791668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45974.906444791668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45974.906444791668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45974.906444791668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45974.906444791668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45974.906444791668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45974.906444791668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45974.906444791668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45974.906444791668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45974.906444791668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45974.906444791668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45974.906444791668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45974.906444791668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45974.906444791668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45974.906444791668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45974.906444791668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45974.906444791668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45974.906444791668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45974.906444791668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45974.906444791668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45974.906444791668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45974.906444791668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45974.906444791668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45974.906444791668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45974.906444791668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45974.906444791668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45974.906444791668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45974.906444791668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45974.906444791668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45974.906444791668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45974.906444791668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45974.906444791668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45974.906444791668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45974.906444791668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45974.906444791668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45974.906444791668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45974.906444791668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45974.906444791668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45974.906444791668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45974.906444791668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45974.906444791668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45974.906444791668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45974.906444791668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45974.906444791668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45974.906444791668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45974.906444791668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45974.906444791668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45974.906444791668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45974.906444791668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45974.906444791668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45974.906444791668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45974.906444791668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45974.906444791668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45974.906444791668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45974.906444791668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45974.906444791668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45974.906444791668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45974.906444791668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45974.906444791668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45974.906444791668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45974.906444791668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45974.906444791668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45974.906444791668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45974.906444791668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45974.906444791668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45974.906444791668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45974.906444791668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45974.906444791668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45974.906444791668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45974.906444791668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45974.906444791668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45974.906444791668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45974.906444791668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45974.906444791668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45974.906444791668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45974.906444791668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45974.906444791668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45974.906444791668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45974.906444791668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45974.906444791668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45974.906444791668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45974.906444791668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45974.906444791668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45974.906444791668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45974.906444791668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45974.906444791668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45974.906444791668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45974.906444791668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45974.906444791668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45974.906444791668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45974.906444791668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45974.906444791668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45974.906444791668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45974.906444791668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45974.906444791668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45974.906444791668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45974.906444791668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45974.906444791668</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2025-11-13T18:47:24Z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